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5.xml" ContentType="application/vnd.ms-excel.controlproperties+xml"/>
  <Override PartName="/xl/drawings/drawing5.xml" ContentType="application/vnd.openxmlformats-officedocument.drawing+xml"/>
  <Override PartName="/xl/ctrlProps/ctrlProp6.xml" ContentType="application/vnd.ms-excel.controlproperties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7.xml" ContentType="application/vnd.openxmlformats-officedocument.drawing+xml"/>
  <Override PartName="/xl/ctrlProps/ctrlProp9.xml" ContentType="application/vnd.ms-excel.controlproperties+xml"/>
  <Override PartName="/xl/drawings/drawing8.xml" ContentType="application/vnd.openxmlformats-officedocument.drawing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545" tabRatio="477"/>
  </bookViews>
  <sheets>
    <sheet name="KASUS1" sheetId="13" r:id="rId1"/>
    <sheet name="KASUS2" sheetId="1" r:id="rId2"/>
    <sheet name="KASUS3" sheetId="2" r:id="rId3"/>
    <sheet name="KASUS4" sheetId="3" r:id="rId4"/>
    <sheet name="KASUS5" sheetId="4" r:id="rId5"/>
    <sheet name="KASUS6" sheetId="5" r:id="rId6"/>
    <sheet name="KASUS7" sheetId="6" r:id="rId7"/>
    <sheet name="KASUS8" sheetId="8" r:id="rId8"/>
    <sheet name="KASUS9" sheetId="9" r:id="rId9"/>
    <sheet name="KASUS10" sheetId="10" r:id="rId10"/>
    <sheet name="KASUS11" sheetId="11" r:id="rId11"/>
    <sheet name="KASUS12" sheetId="12" r:id="rId12"/>
    <sheet name="KASUS13" sheetId="7" r:id="rId13"/>
  </sheets>
  <externalReferences>
    <externalReference r:id="rId14"/>
  </externalReferences>
  <definedNames>
    <definedName name="__IntlFixup" hidden="1">TRUE</definedName>
    <definedName name="AccessDatabase" hidden="1">"C:\My Documents\MAUI MALL1.mdb"</definedName>
    <definedName name="ACwvu.CapersView." localSheetId="9" hidden="1">[1]MASTER!#REF!</definedName>
    <definedName name="ACwvu.CapersView." localSheetId="10" hidden="1">[1]MASTER!#REF!</definedName>
    <definedName name="ACwvu.CapersView." localSheetId="2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localSheetId="6" hidden="1">[1]MASTER!#REF!</definedName>
    <definedName name="ACwvu.CapersView." localSheetId="7" hidden="1">[1]MASTER!#REF!</definedName>
    <definedName name="ACwvu.CapersView." localSheetId="8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9" hidden="1">#REF!</definedName>
    <definedName name="ACwvu.Japan_Capers_Ed_Pub." localSheetId="10" hidden="1">#REF!</definedName>
    <definedName name="ACwvu.Japan_Capers_Ed_Pub." localSheetId="2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6" hidden="1">#REF!</definedName>
    <definedName name="ACwvu.Japan_Capers_Ed_Pub." localSheetId="7" hidden="1">#REF!</definedName>
    <definedName name="ACwvu.Japan_Capers_Ed_Pub." localSheetId="8" hidden="1">#REF!</definedName>
    <definedName name="ACwvu.Japan_Capers_Ed_Pub." hidden="1">#REF!</definedName>
    <definedName name="ACwvu.KJP_CC." localSheetId="0" hidden="1">#REF!</definedName>
    <definedName name="ACwvu.KJP_CC." localSheetId="9" hidden="1">#REF!</definedName>
    <definedName name="ACwvu.KJP_CC." localSheetId="10" hidden="1">#REF!</definedName>
    <definedName name="ACwvu.KJP_CC." localSheetId="2" hidden="1">#REF!</definedName>
    <definedName name="ACwvu.KJP_CC." localSheetId="3" hidden="1">#REF!</definedName>
    <definedName name="ACwvu.KJP_CC." localSheetId="4" hidden="1">#REF!</definedName>
    <definedName name="ACwvu.KJP_CC." localSheetId="6" hidden="1">#REF!</definedName>
    <definedName name="ACwvu.KJP_CC." localSheetId="7" hidden="1">#REF!</definedName>
    <definedName name="ACwvu.KJP_CC." localSheetId="8" hidden="1">#REF!</definedName>
    <definedName name="ACwvu.KJP_CC." hidden="1">#REF!</definedName>
    <definedName name="anscount" hidden="1">4</definedName>
    <definedName name="Buka" localSheetId="10">KASUS11!$F$6</definedName>
    <definedName name="Buka" localSheetId="8">KASUS9!$F$6</definedName>
    <definedName name="Cwvu.CapersView." localSheetId="0" hidden="1">[1]MASTER!#REF!</definedName>
    <definedName name="Cwvu.CapersView." localSheetId="9" hidden="1">[1]MASTER!#REF!</definedName>
    <definedName name="Cwvu.CapersView." localSheetId="10" hidden="1">[1]MASTER!#REF!</definedName>
    <definedName name="Cwvu.CapersView." localSheetId="2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localSheetId="6" hidden="1">[1]MASTER!#REF!</definedName>
    <definedName name="Cwvu.CapersView." localSheetId="7" hidden="1">[1]MASTER!#REF!</definedName>
    <definedName name="Cwvu.CapersView." localSheetId="8" hidden="1">[1]MASTER!#REF!</definedName>
    <definedName name="Cwvu.CapersView." hidden="1">[1]MASTER!#REF!</definedName>
    <definedName name="Cwvu.Japan_Capers_Ed_Pub." localSheetId="0" hidden="1">[1]MASTER!#REF!</definedName>
    <definedName name="Cwvu.Japan_Capers_Ed_Pub." localSheetId="9" hidden="1">[1]MASTER!#REF!</definedName>
    <definedName name="Cwvu.Japan_Capers_Ed_Pub." localSheetId="10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6" hidden="1">[1]MASTER!#REF!</definedName>
    <definedName name="Cwvu.Japan_Capers_Ed_Pub." localSheetId="7" hidden="1">[1]MASTER!#REF!</definedName>
    <definedName name="Cwvu.Japan_Capers_Ed_Pub." localSheetId="8" hidden="1">[1]MASTER!#REF!</definedName>
    <definedName name="Cwvu.Japan_Capers_Ed_Pub." hidden="1">[1]MASTER!#REF!</definedName>
    <definedName name="Cwvu.KJP_CC." localSheetId="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localSheetId="9" hidden="1">[1]MASTER!#REF!</definedName>
    <definedName name="ddd" localSheetId="10" hidden="1">[1]MASTER!#REF!</definedName>
    <definedName name="ddd" localSheetId="2" hidden="1">[1]MASTER!#REF!</definedName>
    <definedName name="ddd" localSheetId="3" hidden="1">[1]MASTER!#REF!</definedName>
    <definedName name="ddd" localSheetId="4" hidden="1">[1]MASTER!#REF!</definedName>
    <definedName name="ddd" localSheetId="6" hidden="1">[1]MASTER!#REF!</definedName>
    <definedName name="ddd" localSheetId="7" hidden="1">[1]MASTER!#REF!</definedName>
    <definedName name="ddd" localSheetId="8" hidden="1">[1]MASTER!#REF!</definedName>
    <definedName name="ddd" hidden="1">[1]MASTER!#REF!</definedName>
    <definedName name="HTML_CodePage" hidden="1">1252</definedName>
    <definedName name="HTML_Control" localSheetId="0" hidden="1">{"'PRODUCTIONCOST SHEET'!$B$3:$G$48"}</definedName>
    <definedName name="HTML_Control" localSheetId="11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etek" localSheetId="9" hidden="1">[1]MASTER!#REF!</definedName>
    <definedName name="ketek" localSheetId="10" hidden="1">[1]MASTER!#REF!</definedName>
    <definedName name="ketek" localSheetId="2" hidden="1">[1]MASTER!#REF!</definedName>
    <definedName name="ketek" localSheetId="3" hidden="1">[1]MASTER!#REF!</definedName>
    <definedName name="ketek" localSheetId="4" hidden="1">[1]MASTER!#REF!</definedName>
    <definedName name="ketek" localSheetId="6" hidden="1">[1]MASTER!#REF!</definedName>
    <definedName name="ketek" localSheetId="7" hidden="1">[1]MASTER!#REF!</definedName>
    <definedName name="ketek" localSheetId="8" hidden="1">[1]MASTER!#REF!</definedName>
    <definedName name="ketek" hidden="1">[1]MASTER!#REF!</definedName>
    <definedName name="limcount" hidden="1">3</definedName>
    <definedName name="Rwvu.CapersView." localSheetId="0" hidden="1">#REF!</definedName>
    <definedName name="Rwvu.CapersView." localSheetId="9" hidden="1">#REF!</definedName>
    <definedName name="Rwvu.CapersView." localSheetId="10" hidden="1">#REF!</definedName>
    <definedName name="Rwvu.CapersView." localSheetId="2" hidden="1">#REF!</definedName>
    <definedName name="Rwvu.CapersView." localSheetId="3" hidden="1">#REF!</definedName>
    <definedName name="Rwvu.CapersView." localSheetId="4" hidden="1">#REF!</definedName>
    <definedName name="Rwvu.CapersView." localSheetId="6" hidden="1">#REF!</definedName>
    <definedName name="Rwvu.CapersView." localSheetId="7" hidden="1">#REF!</definedName>
    <definedName name="Rwvu.CapersView." localSheetId="8" hidden="1">#REF!</definedName>
    <definedName name="Rwvu.CapersView." hidden="1">#REF!</definedName>
    <definedName name="Rwvu.Japan_Capers_Ed_Pub." localSheetId="0" hidden="1">#REF!</definedName>
    <definedName name="Rwvu.Japan_Capers_Ed_Pub." localSheetId="9" hidden="1">#REF!</definedName>
    <definedName name="Rwvu.Japan_Capers_Ed_Pub." localSheetId="10" hidden="1">#REF!</definedName>
    <definedName name="Rwvu.Japan_Capers_Ed_Pub." localSheetId="2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6" hidden="1">#REF!</definedName>
    <definedName name="Rwvu.Japan_Capers_Ed_Pub." localSheetId="7" hidden="1">#REF!</definedName>
    <definedName name="Rwvu.Japan_Capers_Ed_Pub." localSheetId="8" hidden="1">#REF!</definedName>
    <definedName name="Rwvu.Japan_Capers_Ed_Pub." hidden="1">#REF!</definedName>
    <definedName name="Rwvu.KJP_CC." localSheetId="0" hidden="1">#REF!</definedName>
    <definedName name="Rwvu.KJP_CC." localSheetId="9" hidden="1">#REF!</definedName>
    <definedName name="Rwvu.KJP_CC." localSheetId="10" hidden="1">#REF!</definedName>
    <definedName name="Rwvu.KJP_CC." localSheetId="2" hidden="1">#REF!</definedName>
    <definedName name="Rwvu.KJP_CC." localSheetId="3" hidden="1">#REF!</definedName>
    <definedName name="Rwvu.KJP_CC." localSheetId="4" hidden="1">#REF!</definedName>
    <definedName name="Rwvu.KJP_CC." localSheetId="6" hidden="1">#REF!</definedName>
    <definedName name="Rwvu.KJP_CC." localSheetId="7" hidden="1">#REF!</definedName>
    <definedName name="Rwvu.KJP_CC." localSheetId="8" hidden="1">#REF!</definedName>
    <definedName name="Rwvu.KJP_CC." hidden="1">#REF!</definedName>
    <definedName name="sencount" hidden="1">3</definedName>
    <definedName name="ss" localSheetId="0" hidden="1">[1]MASTER!#REF!</definedName>
    <definedName name="ss" localSheetId="9" hidden="1">[1]MASTER!#REF!</definedName>
    <definedName name="ss" localSheetId="10" hidden="1">[1]MASTER!#REF!</definedName>
    <definedName name="ss" localSheetId="2" hidden="1">[1]MASTER!#REF!</definedName>
    <definedName name="ss" localSheetId="3" hidden="1">[1]MASTER!#REF!</definedName>
    <definedName name="ss" localSheetId="4" hidden="1">[1]MASTER!#REF!</definedName>
    <definedName name="ss" localSheetId="6" hidden="1">[1]MASTER!#REF!</definedName>
    <definedName name="ss" localSheetId="7" hidden="1">[1]MASTER!#REF!</definedName>
    <definedName name="ss" localSheetId="8" hidden="1">[1]MASTER!#REF!</definedName>
    <definedName name="ss" hidden="1">[1]MASTER!#REF!</definedName>
    <definedName name="Swvu.CapersView." localSheetId="0" hidden="1">[1]MASTER!#REF!</definedName>
    <definedName name="Swvu.CapersView." localSheetId="9" hidden="1">[1]MASTER!#REF!</definedName>
    <definedName name="Swvu.CapersView." localSheetId="10" hidden="1">[1]MASTER!#REF!</definedName>
    <definedName name="Swvu.CapersView." localSheetId="2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localSheetId="6" hidden="1">[1]MASTER!#REF!</definedName>
    <definedName name="Swvu.CapersView." localSheetId="7" hidden="1">[1]MASTER!#REF!</definedName>
    <definedName name="Swvu.CapersView." localSheetId="8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9" hidden="1">#REF!</definedName>
    <definedName name="Swvu.Japan_Capers_Ed_Pub." localSheetId="10" hidden="1">#REF!</definedName>
    <definedName name="Swvu.Japan_Capers_Ed_Pub." localSheetId="2" hidden="1">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6" hidden="1">#REF!</definedName>
    <definedName name="Swvu.Japan_Capers_Ed_Pub." localSheetId="7" hidden="1">#REF!</definedName>
    <definedName name="Swvu.Japan_Capers_Ed_Pub." localSheetId="8" hidden="1">#REF!</definedName>
    <definedName name="Swvu.Japan_Capers_Ed_Pub." hidden="1">#REF!</definedName>
    <definedName name="Swvu.KJP_CC." localSheetId="0" hidden="1">#REF!</definedName>
    <definedName name="Swvu.KJP_CC." localSheetId="9" hidden="1">#REF!</definedName>
    <definedName name="Swvu.KJP_CC." localSheetId="10" hidden="1">#REF!</definedName>
    <definedName name="Swvu.KJP_CC." localSheetId="2" hidden="1">#REF!</definedName>
    <definedName name="Swvu.KJP_CC." localSheetId="3" hidden="1">#REF!</definedName>
    <definedName name="Swvu.KJP_CC." localSheetId="4" hidden="1">#REF!</definedName>
    <definedName name="Swvu.KJP_CC." localSheetId="6" hidden="1">#REF!</definedName>
    <definedName name="Swvu.KJP_CC." localSheetId="7" hidden="1">#REF!</definedName>
    <definedName name="Swvu.KJP_CC." localSheetId="8" hidden="1">#REF!</definedName>
    <definedName name="Swvu.KJP_CC." hidden="1">#REF!</definedName>
    <definedName name="trte" localSheetId="0" hidden="1">{#N/A,#N/A,FALSE,"PRJCTED QTRLY $'s"}</definedName>
    <definedName name="trte" localSheetId="11" hidden="1">{#N/A,#N/A,FALSE,"PRJCTED QTRLY $'s"}</definedName>
    <definedName name="trte" hidden="1">{#N/A,#N/A,FALSE,"PRJCTED QTRLY $'s"}</definedName>
    <definedName name="Tutup" localSheetId="10">KASUS11!$F$7</definedName>
    <definedName name="Tutup" localSheetId="8">KASUS9!$F$7</definedName>
    <definedName name="v" localSheetId="0" hidden="1">{"'PRODUCTIONCOST SHEET'!$B$3:$G$48"}</definedName>
    <definedName name="v" localSheetId="11" hidden="1">{"'PRODUCTIONCOST SHEET'!$B$3:$G$48"}</definedName>
    <definedName name="v" hidden="1">{"'PRODUCTIONCOST SHEET'!$B$3:$G$48"}</definedName>
    <definedName name="vvv" localSheetId="0" hidden="1">{"Japan_Capers_Ed_Pub",#N/A,FALSE,"DI 2 YEAR MASTER SCHEDULE"}</definedName>
    <definedName name="vvv" localSheetId="11" hidden="1">{"Japan_Capers_Ed_Pub",#N/A,FALSE,"DI 2 YEAR MASTER SCHEDULE"}</definedName>
    <definedName name="vvv" hidden="1">{"Japan_Capers_Ed_Pub",#N/A,FALSE,"DI 2 YEAR MASTER SCHEDULE"}</definedName>
    <definedName name="vvvv" localSheetId="0" hidden="1">{#N/A,#N/A,FALSE,"PRJCTED MNTHLY QTY's"}</definedName>
    <definedName name="vvvv" localSheetId="11" hidden="1">{#N/A,#N/A,FALSE,"PRJCTED MNTHLY QTY's"}</definedName>
    <definedName name="vvvv" hidden="1">{#N/A,#N/A,FALSE,"PRJCTED MNTHLY QTY's"}</definedName>
    <definedName name="wrn.CapersPlotter." localSheetId="0" hidden="1">{#N/A,#N/A,FALSE,"DI 2 YEAR MASTER SCHEDULE"}</definedName>
    <definedName name="wrn.CapersPlotter." localSheetId="11" hidden="1">{#N/A,#N/A,FALSE,"DI 2 YEAR MASTER SCHEDULE"}</definedName>
    <definedName name="wrn.CapersPlotter." hidden="1">{#N/A,#N/A,FALSE,"DI 2 YEAR MASTER SCHEDULE"}</definedName>
    <definedName name="wrn.Edutainment._.Priority._.List." localSheetId="0" hidden="1">{#N/A,#N/A,FALSE,"DI 2 YEAR MASTER SCHEDULE"}</definedName>
    <definedName name="wrn.Edutainment._.Priority._.List." localSheetId="11" hidden="1">{#N/A,#N/A,FALSE,"DI 2 YEAR MASTER SCHEDULE"}</definedName>
    <definedName name="wrn.Edutainment._.Priority._.List." hidden="1">{#N/A,#N/A,FALSE,"DI 2 YEAR MASTER SCHEDULE"}</definedName>
    <definedName name="wrn.Japan_Capers_Ed._.Pub." localSheetId="0" hidden="1">{"Japan_Capers_Ed_Pub",#N/A,FALSE,"DI 2 YEAR MASTER SCHEDULE"}</definedName>
    <definedName name="wrn.Japan_Capers_Ed._.Pub." localSheetId="11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0" hidden="1">{#N/A,#N/A,FALSE,"DI 2 YEAR MASTER SCHEDULE"}</definedName>
    <definedName name="wrn.Priority._.list." localSheetId="11" hidden="1">{#N/A,#N/A,FALSE,"DI 2 YEAR MASTER SCHEDULE"}</definedName>
    <definedName name="wrn.Priority._.list." hidden="1">{#N/A,#N/A,FALSE,"DI 2 YEAR MASTER SCHEDULE"}</definedName>
    <definedName name="wrn.Prjcted._.Mnthly._.Qtys." localSheetId="0" hidden="1">{#N/A,#N/A,FALSE,"PRJCTED MNTHLY QTY's"}</definedName>
    <definedName name="wrn.Prjcted._.Mnthly._.Qtys." localSheetId="11" hidden="1">{#N/A,#N/A,FALSE,"PRJCTED MNTHLY QTY's"}</definedName>
    <definedName name="wrn.Prjcted._.Mnthly._.Qtys." hidden="1">{#N/A,#N/A,FALSE,"PRJCTED MNTHLY QTY's"}</definedName>
    <definedName name="wrn.Prjcted._.Qtrly._.Dollars." localSheetId="0" hidden="1">{#N/A,#N/A,FALSE,"PRJCTED QTRLY $'s"}</definedName>
    <definedName name="wrn.Prjcted._.Qtrly._.Dollars." localSheetId="11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localSheetId="11" hidden="1">{#N/A,#N/A,FALSE,"PRJCTED QTRLY QTY's"}</definedName>
    <definedName name="wrn.Prjcted._.Qtrly._.Qtys." hidden="1">{#N/A,#N/A,FALSE,"PRJCTED QTRLY QTY's"}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11" hidden="1">{"'PRODUCTIONCOST SHEET'!$B$3:$G$48"}</definedName>
    <definedName name="X" hidden="1">{"'PRODUCTIONCOST SHEET'!$B$3:$G$48"}</definedName>
    <definedName name="XDDDD" localSheetId="9" hidden="1">[1]MASTER!#REF!</definedName>
    <definedName name="XDDDD" localSheetId="10" hidden="1">[1]MASTER!#REF!</definedName>
    <definedName name="XDDDD" localSheetId="2" hidden="1">[1]MASTER!#REF!</definedName>
    <definedName name="XDDDD" localSheetId="3" hidden="1">[1]MASTER!#REF!</definedName>
    <definedName name="XDDDD" localSheetId="4" hidden="1">[1]MASTER!#REF!</definedName>
    <definedName name="XDDDD" localSheetId="6" hidden="1">[1]MASTER!#REF!</definedName>
    <definedName name="XDDDD" localSheetId="7" hidden="1">[1]MASTER!#REF!</definedName>
    <definedName name="XDDDD" localSheetId="8" hidden="1">[1]MASTER!#REF!</definedName>
    <definedName name="XDDDD" hidden="1">[1]MASTER!#REF!</definedName>
    <definedName name="XXX" localSheetId="0" hidden="1">{"'PRODUCTIONCOST SHEET'!$B$3:$G$48"}</definedName>
    <definedName name="XXX" localSheetId="11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9" hidden="1">#REF!</definedName>
    <definedName name="Z_9A428CE1_B4D9_11D0_A8AA_0000C071AEE7_.wvu.PrintArea" localSheetId="10" hidden="1">#REF!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6" hidden="1">#REF!</definedName>
    <definedName name="Z_9A428CE1_B4D9_11D0_A8AA_0000C071AEE7_.wvu.PrintArea" localSheetId="7" hidden="1">#REF!</definedName>
    <definedName name="Z_9A428CE1_B4D9_11D0_A8AA_0000C071AEE7_.wvu.PrintArea" localSheetId="8" hidden="1">#REF!</definedName>
    <definedName name="Z_9A428CE1_B4D9_11D0_A8AA_0000C071AEE7_.wvu.PrintArea" hidden="1">#REF!</definedName>
    <definedName name="Z_9A428CE1_B4D9_11D0_A8AA_0000C071AEE7_.wvu.Rows" localSheetId="9" hidden="1">[1]MASTER!#REF!,[1]MASTER!#REF!,[1]MASTER!#REF!,[1]MASTER!#REF!,[1]MASTER!#REF!,[1]MASTER!#REF!,[1]MASTER!#REF!,[1]MASTER!$A$98:$IV$272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8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4" l="1"/>
  <c r="B11" i="4" s="1"/>
  <c r="D9" i="13"/>
  <c r="D8" i="13"/>
  <c r="D7" i="13"/>
  <c r="B11" i="13" s="1"/>
  <c r="G4" i="13"/>
  <c r="C4" i="13"/>
  <c r="D11" i="13" l="1"/>
  <c r="B12" i="13"/>
  <c r="J8" i="13"/>
  <c r="J9" i="13"/>
  <c r="J10" i="13"/>
  <c r="D10" i="13"/>
  <c r="C21" i="12" l="1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B8" i="11"/>
  <c r="C5" i="11"/>
  <c r="C8" i="11" s="1"/>
  <c r="C5" i="10"/>
  <c r="C8" i="10" s="1"/>
  <c r="B8" i="9"/>
  <c r="C5" i="9"/>
  <c r="C8" i="9" s="1"/>
  <c r="B8" i="8"/>
  <c r="C5" i="8"/>
  <c r="C8" i="8" s="1"/>
  <c r="F4" i="7"/>
  <c r="C5" i="6"/>
  <c r="C8" i="6" s="1"/>
  <c r="C8" i="5"/>
  <c r="C7" i="3"/>
  <c r="B9" i="3" s="1"/>
  <c r="C7" i="2"/>
  <c r="B9" i="2" s="1"/>
  <c r="C7" i="1"/>
  <c r="D7" i="12"/>
  <c r="D5" i="11"/>
  <c r="D5" i="10"/>
  <c r="D5" i="9"/>
  <c r="D5" i="8"/>
  <c r="E7" i="7"/>
  <c r="D7" i="1"/>
  <c r="D8" i="9"/>
  <c r="D8" i="6"/>
  <c r="D8" i="5"/>
  <c r="D7" i="3"/>
  <c r="B9" i="11"/>
  <c r="D8" i="10"/>
  <c r="B9" i="9"/>
  <c r="B9" i="8"/>
  <c r="E14" i="7"/>
  <c r="D7" i="2"/>
  <c r="D8" i="11"/>
  <c r="D8" i="8"/>
  <c r="D5" i="6"/>
  <c r="D7" i="4"/>
  <c r="F11" i="7" l="1"/>
  <c r="F5" i="7"/>
</calcChain>
</file>

<file path=xl/sharedStrings.xml><?xml version="1.0" encoding="utf-8"?>
<sst xmlns="http://schemas.openxmlformats.org/spreadsheetml/2006/main" count="189" uniqueCount="69">
  <si>
    <t>IF</t>
  </si>
  <si>
    <t>Kondisi</t>
  </si>
  <si>
    <t>Lapar</t>
  </si>
  <si>
    <t>Ingin Makan</t>
  </si>
  <si>
    <t>Bakso</t>
  </si>
  <si>
    <t>Warung Bakso</t>
  </si>
  <si>
    <t>Keterangan</t>
  </si>
  <si>
    <t>Buka</t>
  </si>
  <si>
    <t>&lt;&lt; untuk membuat pilihan pada sel B7</t>
  </si>
  <si>
    <t>Tutup</t>
  </si>
  <si>
    <t>Tidak begitu lapar</t>
  </si>
  <si>
    <t>IF dan AND</t>
  </si>
  <si>
    <t>&lt;&lt; pilihan pada sel C3</t>
  </si>
  <si>
    <t>IF - REFERENSI SEL</t>
  </si>
  <si>
    <t>Keinginan</t>
  </si>
  <si>
    <t>Makan Bakso</t>
  </si>
  <si>
    <t>Alternatif</t>
  </si>
  <si>
    <t>Nasi Goreng</t>
  </si>
  <si>
    <t>Lapar?</t>
  </si>
  <si>
    <t>Ya</t>
  </si>
  <si>
    <t>Tidak begitu</t>
  </si>
  <si>
    <t>IF BERTINGKAT</t>
  </si>
  <si>
    <t>Rencana Liburan</t>
  </si>
  <si>
    <t>Uang</t>
  </si>
  <si>
    <t>Liburan/hiburan</t>
  </si>
  <si>
    <t>Punya uang berapa?</t>
  </si>
  <si>
    <t>sampai dengan 50.000</t>
  </si>
  <si>
    <t>ke Mal</t>
  </si>
  <si>
    <t>Liburan atau Hiburan</t>
  </si>
  <si>
    <t>sampai dengan 150.000</t>
  </si>
  <si>
    <t>jalan-jalan naik KRL/MRT</t>
  </si>
  <si>
    <t>sampai dengan 500.000</t>
  </si>
  <si>
    <t>ke Taman Safari Bogor</t>
  </si>
  <si>
    <t>diatas (&gt;) 500.000</t>
  </si>
  <si>
    <t>ke Bandung</t>
  </si>
  <si>
    <t>`</t>
  </si>
  <si>
    <t>Cara lain:</t>
  </si>
  <si>
    <t>referensi sel</t>
  </si>
  <si>
    <t>Buka       Tutup</t>
  </si>
  <si>
    <t>IF - REFERENSI SEL &amp; NAMA RANGE</t>
  </si>
  <si>
    <t>nama range</t>
  </si>
  <si>
    <t>IF dan OR</t>
  </si>
  <si>
    <t>Pilihan</t>
  </si>
  <si>
    <t>Soto</t>
  </si>
  <si>
    <t>Makanan</t>
  </si>
  <si>
    <t>Sesuai Pilihan?</t>
  </si>
  <si>
    <t>Bakmi</t>
  </si>
  <si>
    <t>Rames</t>
  </si>
  <si>
    <t>LOGIKA FUNGSI IF</t>
  </si>
  <si>
    <t>Bentuk Fungsi: =IF(syarat;perintah_A;perintah_B)</t>
  </si>
  <si>
    <t xml:space="preserve">Jika syarat </t>
  </si>
  <si>
    <t xml:space="preserve">yang dijalankan </t>
  </si>
  <si>
    <t>Contoh:</t>
  </si>
  <si>
    <t>Apa yang akan dibeli</t>
  </si>
  <si>
    <t>Mengurai logika fungsi IF</t>
  </si>
  <si>
    <t>Berapa harganya?</t>
  </si>
  <si>
    <t>Apa syaratnya</t>
  </si>
  <si>
    <t>Perintah A</t>
  </si>
  <si>
    <t>Syarat terpenuhi?</t>
  </si>
  <si>
    <t>Perintah B</t>
  </si>
  <si>
    <t xml:space="preserve">Warung </t>
  </si>
  <si>
    <t>Pilihan makanan:</t>
  </si>
  <si>
    <t>Nasi Rendang</t>
  </si>
  <si>
    <t>Warung Langganan</t>
  </si>
  <si>
    <t>&lt;&lt; pilihan untuk isi sel C3</t>
  </si>
  <si>
    <t>&lt;&lt; pilihan untuk isi sel B8</t>
  </si>
  <si>
    <t>&lt;&lt; pilihan isi sel C3</t>
  </si>
  <si>
    <t>pilihan sel B3 &gt;&gt;</t>
  </si>
  <si>
    <t>Fungsi pada sel F11 adalah,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</si>
</sst>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p &quot;#,##0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0000CC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2306D0"/>
      <name val="Calibri"/>
      <family val="2"/>
      <scheme val="minor"/>
    </font>
    <font>
      <b/>
      <sz val="11"/>
      <color rgb="FF074ACF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rgb="FFFF0000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 indent="1"/>
    </xf>
    <xf numFmtId="0" fontId="0" fillId="3" borderId="1" xfId="0" applyFill="1" applyBorder="1" applyAlignment="1">
      <alignment horizontal="left" vertical="center" inden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2" xfId="0" applyFont="1" applyFill="1" applyBorder="1" applyAlignment="1">
      <alignment horizontal="left" vertical="center" indent="1"/>
    </xf>
    <xf numFmtId="0" fontId="0" fillId="3" borderId="3" xfId="0" applyFill="1" applyBorder="1" applyAlignment="1">
      <alignment horizontal="left" vertical="center" indent="1"/>
    </xf>
    <xf numFmtId="0" fontId="4" fillId="4" borderId="0" xfId="0" applyFont="1" applyFill="1" applyAlignment="1">
      <alignment horizontal="left" vertical="center" indent="1"/>
    </xf>
    <xf numFmtId="0" fontId="0" fillId="5" borderId="1" xfId="0" applyFill="1" applyBorder="1" applyAlignment="1">
      <alignment horizontal="left" vertical="center" indent="1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7" borderId="2" xfId="0" applyFont="1" applyFill="1" applyBorder="1" applyAlignment="1">
      <alignment horizontal="left" vertical="center" indent="1"/>
    </xf>
    <xf numFmtId="164" fontId="0" fillId="3" borderId="3" xfId="0" applyNumberFormat="1" applyFill="1" applyBorder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4" fillId="6" borderId="0" xfId="0" applyFont="1" applyFill="1" applyAlignment="1">
      <alignment horizontal="center" vertical="center"/>
    </xf>
    <xf numFmtId="0" fontId="0" fillId="8" borderId="1" xfId="0" applyFill="1" applyBorder="1" applyAlignment="1">
      <alignment horizontal="left" vertical="center" indent="1"/>
    </xf>
    <xf numFmtId="0" fontId="0" fillId="5" borderId="0" xfId="0" applyFill="1" applyAlignment="1">
      <alignment horizontal="left" vertical="center" indent="7"/>
    </xf>
    <xf numFmtId="0" fontId="5" fillId="0" borderId="0" xfId="0" applyFont="1" applyAlignment="1">
      <alignment horizontal="left" vertical="center" indent="8"/>
    </xf>
    <xf numFmtId="0" fontId="1" fillId="6" borderId="0" xfId="0" applyFont="1" applyFill="1" applyAlignment="1">
      <alignment horizontal="center" vertical="center"/>
    </xf>
    <xf numFmtId="0" fontId="0" fillId="5" borderId="0" xfId="0" applyFill="1" applyAlignment="1">
      <alignment horizontal="left" vertical="center" indent="2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9" borderId="10" xfId="0" applyFont="1" applyFill="1" applyBorder="1" applyAlignment="1">
      <alignment horizontal="left" vertical="center" indent="3"/>
    </xf>
    <xf numFmtId="0" fontId="9" fillId="0" borderId="0" xfId="0" applyFont="1" applyAlignment="1">
      <alignment vertical="center"/>
    </xf>
    <xf numFmtId="0" fontId="4" fillId="9" borderId="0" xfId="0" applyFont="1" applyFill="1" applyAlignment="1">
      <alignment horizontal="left" vertical="center" indent="1"/>
    </xf>
    <xf numFmtId="0" fontId="4" fillId="9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37" fontId="0" fillId="3" borderId="1" xfId="0" applyNumberFormat="1" applyFill="1" applyBorder="1" applyAlignment="1">
      <alignment horizontal="left" vertical="center" indent="1"/>
    </xf>
    <xf numFmtId="0" fontId="4" fillId="9" borderId="2" xfId="0" applyFont="1" applyFill="1" applyBorder="1" applyAlignment="1">
      <alignment horizontal="left" vertical="center" indent="1"/>
    </xf>
    <xf numFmtId="0" fontId="4" fillId="9" borderId="2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2" borderId="0" xfId="0" applyFont="1" applyFill="1" applyAlignment="1">
      <alignment horizontal="lef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4" borderId="2" xfId="0" quotePrefix="1" applyFont="1" applyFill="1" applyBorder="1" applyAlignment="1">
      <alignment horizontal="center" vertical="center"/>
    </xf>
    <xf numFmtId="0" fontId="4" fillId="4" borderId="13" xfId="0" quotePrefix="1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4" fillId="11" borderId="0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10" fillId="11" borderId="0" xfId="0" applyFont="1" applyFill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8" borderId="0" xfId="0" applyFont="1" applyFill="1" applyAlignment="1">
      <alignment horizontal="center" vertical="center" wrapText="1"/>
    </xf>
    <xf numFmtId="0" fontId="3" fillId="12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0" fillId="0" borderId="0" xfId="0" applyAlignment="1">
      <alignment horizontal="left" vertical="center" wrapText="1" indent="1"/>
    </xf>
    <xf numFmtId="0" fontId="5" fillId="8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1" fillId="7" borderId="1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0" fillId="0" borderId="5" xfId="0" applyBorder="1" applyAlignment="1">
      <alignment horizontal="left" vertical="center"/>
    </xf>
  </cellXfs>
  <cellStyles count="1">
    <cellStyle name="Normal" xfId="0" builtinId="0"/>
  </cellStyles>
  <dxfs count="2"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Scroll" dx="16" fmlaLink="$A$4" horiz="1" max="2" min="1" page="10" val="2"/>
</file>

<file path=xl/ctrlProps/ctrlProp10.xml><?xml version="1.0" encoding="utf-8"?>
<formControlPr xmlns="http://schemas.microsoft.com/office/spreadsheetml/2009/9/main" objectType="Scroll" dx="22" fmlaLink="$D$4" horiz="1" inc="25" max="1000" min="50" page="10" val="450"/>
</file>

<file path=xl/ctrlProps/ctrlProp2.xml><?xml version="1.0" encoding="utf-8"?>
<formControlPr xmlns="http://schemas.microsoft.com/office/spreadsheetml/2009/9/main" objectType="Scroll" dx="16" fmlaLink="$A$7" horiz="1" max="5" min="1" page="10" val="3"/>
</file>

<file path=xl/ctrlProps/ctrlProp3.xml><?xml version="1.0" encoding="utf-8"?>
<formControlPr xmlns="http://schemas.microsoft.com/office/spreadsheetml/2009/9/main" objectType="Scroll" dx="16" fmlaLink="$A$8" horiz="1" inc="25" max="7500" min="250" page="10" val="2500"/>
</file>

<file path=xl/ctrlProps/ctrlProp4.xml><?xml version="1.0" encoding="utf-8"?>
<formControlPr xmlns="http://schemas.microsoft.com/office/spreadsheetml/2009/9/main" objectType="Scroll" dx="16" fmlaLink="$A$9" horiz="1" inc="25" max="7500" min="250" page="10" val="2475"/>
</file>

<file path=xl/ctrlProps/ctrlProp5.xml><?xml version="1.0" encoding="utf-8"?>
<formControlPr xmlns="http://schemas.microsoft.com/office/spreadsheetml/2009/9/main" objectType="Scroll" dx="22" fmlaLink="$A$8" horiz="1" max="2" min="1" page="10"/>
</file>

<file path=xl/ctrlProps/ctrlProp6.xml><?xml version="1.0" encoding="utf-8"?>
<formControlPr xmlns="http://schemas.microsoft.com/office/spreadsheetml/2009/9/main" objectType="Scroll" dx="22" fmlaLink="$A$8" horiz="1" max="2" min="1" page="10" val="2"/>
</file>

<file path=xl/ctrlProps/ctrlProp7.xml><?xml version="1.0" encoding="utf-8"?>
<formControlPr xmlns="http://schemas.microsoft.com/office/spreadsheetml/2009/9/main" objectType="Radio" firstButton="1" fmlaLink="$A$8" lockText="1"/>
</file>

<file path=xl/ctrlProps/ctrlProp8.xml><?xml version="1.0" encoding="utf-8"?>
<formControlPr xmlns="http://schemas.microsoft.com/office/spreadsheetml/2009/9/main" objectType="Radio" checked="Checked" lockText="1"/>
</file>

<file path=xl/ctrlProps/ctrlProp9.xml><?xml version="1.0" encoding="utf-8"?>
<formControlPr xmlns="http://schemas.microsoft.com/office/spreadsheetml/2009/9/main" objectType="Scroll" dx="22" fmlaLink="$A$8" horiz="1" max="2" min="1" page="10" val="2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3</xdr:row>
          <xdr:rowOff>28575</xdr:rowOff>
        </xdr:from>
        <xdr:to>
          <xdr:col>1</xdr:col>
          <xdr:colOff>1466850</xdr:colOff>
          <xdr:row>3</xdr:row>
          <xdr:rowOff>190500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="" xmlns:a16="http://schemas.microsoft.com/office/drawing/2014/main" id="{00000000-0008-0000-00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6</xdr:row>
          <xdr:rowOff>28575</xdr:rowOff>
        </xdr:from>
        <xdr:to>
          <xdr:col>2</xdr:col>
          <xdr:colOff>228600</xdr:colOff>
          <xdr:row>6</xdr:row>
          <xdr:rowOff>190500</xdr:rowOff>
        </xdr:to>
        <xdr:sp macro="" textlink="">
          <xdr:nvSpPr>
            <xdr:cNvPr id="13314" name="Scroll Bar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="" xmlns:a16="http://schemas.microsoft.com/office/drawing/2014/main" id="{00000000-0008-0000-00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7</xdr:row>
          <xdr:rowOff>19050</xdr:rowOff>
        </xdr:from>
        <xdr:to>
          <xdr:col>2</xdr:col>
          <xdr:colOff>228600</xdr:colOff>
          <xdr:row>7</xdr:row>
          <xdr:rowOff>180975</xdr:rowOff>
        </xdr:to>
        <xdr:sp macro="" textlink="">
          <xdr:nvSpPr>
            <xdr:cNvPr id="13315" name="Scroll Bar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=""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8</xdr:row>
          <xdr:rowOff>19050</xdr:rowOff>
        </xdr:from>
        <xdr:to>
          <xdr:col>2</xdr:col>
          <xdr:colOff>228600</xdr:colOff>
          <xdr:row>8</xdr:row>
          <xdr:rowOff>180975</xdr:rowOff>
        </xdr:to>
        <xdr:sp macro="" textlink="">
          <xdr:nvSpPr>
            <xdr:cNvPr id="13316" name="Scroll Bar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=""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10</xdr:row>
      <xdr:rowOff>117475</xdr:rowOff>
    </xdr:from>
    <xdr:to>
      <xdr:col>6</xdr:col>
      <xdr:colOff>0</xdr:colOff>
      <xdr:row>22</xdr:row>
      <xdr:rowOff>152400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0" y="2051050"/>
          <a:ext cx="2867025" cy="2320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4</xdr:row>
      <xdr:rowOff>117475</xdr:rowOff>
    </xdr:from>
    <xdr:to>
      <xdr:col>9</xdr:col>
      <xdr:colOff>2266950</xdr:colOff>
      <xdr:row>16</xdr:row>
      <xdr:rowOff>95250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7525" y="2060575"/>
          <a:ext cx="2867025" cy="232092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5</xdr:row>
      <xdr:rowOff>133350</xdr:rowOff>
    </xdr:from>
    <xdr:to>
      <xdr:col>13</xdr:col>
      <xdr:colOff>84300</xdr:colOff>
      <xdr:row>17</xdr:row>
      <xdr:rowOff>115800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5" y="2276475"/>
          <a:ext cx="2865600" cy="2325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7</xdr:row>
          <xdr:rowOff>28575</xdr:rowOff>
        </xdr:from>
        <xdr:to>
          <xdr:col>1</xdr:col>
          <xdr:colOff>542925</xdr:colOff>
          <xdr:row>7</xdr:row>
          <xdr:rowOff>190500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=""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523874</xdr:colOff>
      <xdr:row>7</xdr:row>
      <xdr:rowOff>190501</xdr:rowOff>
    </xdr:from>
    <xdr:to>
      <xdr:col>1</xdr:col>
      <xdr:colOff>695324</xdr:colOff>
      <xdr:row>8</xdr:row>
      <xdr:rowOff>114301</xdr:rowOff>
    </xdr:to>
    <xdr:sp macro="" textlink="">
      <xdr:nvSpPr>
        <xdr:cNvPr id="3" name="Arrow: Right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SpPr/>
      </xdr:nvSpPr>
      <xdr:spPr>
        <a:xfrm rot="19448588">
          <a:off x="914399" y="1628776"/>
          <a:ext cx="171450" cy="13335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7</xdr:row>
          <xdr:rowOff>28575</xdr:rowOff>
        </xdr:from>
        <xdr:to>
          <xdr:col>1</xdr:col>
          <xdr:colOff>542925</xdr:colOff>
          <xdr:row>7</xdr:row>
          <xdr:rowOff>190500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=""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523874</xdr:colOff>
      <xdr:row>7</xdr:row>
      <xdr:rowOff>190501</xdr:rowOff>
    </xdr:from>
    <xdr:to>
      <xdr:col>1</xdr:col>
      <xdr:colOff>695324</xdr:colOff>
      <xdr:row>8</xdr:row>
      <xdr:rowOff>114301</xdr:rowOff>
    </xdr:to>
    <xdr:sp macro="" textlink="">
      <xdr:nvSpPr>
        <xdr:cNvPr id="3" name="Arrow: Right 2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SpPr/>
      </xdr:nvSpPr>
      <xdr:spPr>
        <a:xfrm rot="19448588">
          <a:off x="914399" y="1628776"/>
          <a:ext cx="171450" cy="13335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104775</xdr:colOff>
      <xdr:row>7</xdr:row>
      <xdr:rowOff>57150</xdr:rowOff>
    </xdr:from>
    <xdr:to>
      <xdr:col>5</xdr:col>
      <xdr:colOff>276225</xdr:colOff>
      <xdr:row>7</xdr:row>
      <xdr:rowOff>190500</xdr:rowOff>
    </xdr:to>
    <xdr:sp macro="" textlink="">
      <xdr:nvSpPr>
        <xdr:cNvPr id="4" name="Arrow: Right 3">
          <a:extLst>
            <a:ext uri="{FF2B5EF4-FFF2-40B4-BE49-F238E27FC236}">
              <a16:creationId xmlns="" xmlns:a16="http://schemas.microsoft.com/office/drawing/2014/main" id="{00000000-0008-0000-0800-000004000000}"/>
            </a:ext>
          </a:extLst>
        </xdr:cNvPr>
        <xdr:cNvSpPr/>
      </xdr:nvSpPr>
      <xdr:spPr>
        <a:xfrm rot="19448588">
          <a:off x="5562600" y="1495425"/>
          <a:ext cx="171450" cy="13335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3</xdr:col>
      <xdr:colOff>2428875</xdr:colOff>
      <xdr:row>8</xdr:row>
      <xdr:rowOff>28575</xdr:rowOff>
    </xdr:from>
    <xdr:to>
      <xdr:col>3</xdr:col>
      <xdr:colOff>2600325</xdr:colOff>
      <xdr:row>8</xdr:row>
      <xdr:rowOff>161925</xdr:rowOff>
    </xdr:to>
    <xdr:sp macro="" textlink="">
      <xdr:nvSpPr>
        <xdr:cNvPr id="5" name="Arrow: Right 4"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SpPr/>
      </xdr:nvSpPr>
      <xdr:spPr>
        <a:xfrm rot="10800000">
          <a:off x="4914900" y="1676400"/>
          <a:ext cx="171450" cy="13335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7</xdr:row>
          <xdr:rowOff>0</xdr:rowOff>
        </xdr:from>
        <xdr:to>
          <xdr:col>1</xdr:col>
          <xdr:colOff>314325</xdr:colOff>
          <xdr:row>8</xdr:row>
          <xdr:rowOff>9525</xdr:rowOff>
        </xdr:to>
        <xdr:sp macro="" textlink="">
          <xdr:nvSpPr>
            <xdr:cNvPr id="10241" name="Option Button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="" xmlns:a16="http://schemas.microsoft.com/office/drawing/2014/main" id="{00000000-0008-0000-09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504825</xdr:colOff>
          <xdr:row>7</xdr:row>
          <xdr:rowOff>0</xdr:rowOff>
        </xdr:from>
        <xdr:to>
          <xdr:col>1</xdr:col>
          <xdr:colOff>809625</xdr:colOff>
          <xdr:row>8</xdr:row>
          <xdr:rowOff>9525</xdr:rowOff>
        </xdr:to>
        <xdr:sp macro="" textlink="">
          <xdr:nvSpPr>
            <xdr:cNvPr id="10242" name="Option Button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="" xmlns:a16="http://schemas.microsoft.com/office/drawing/2014/main" id="{00000000-0008-0000-09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7</xdr:row>
          <xdr:rowOff>28575</xdr:rowOff>
        </xdr:from>
        <xdr:to>
          <xdr:col>1</xdr:col>
          <xdr:colOff>542925</xdr:colOff>
          <xdr:row>7</xdr:row>
          <xdr:rowOff>190500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="" xmlns:a16="http://schemas.microsoft.com/office/drawing/2014/main" id="{00000000-0008-0000-0A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523874</xdr:colOff>
      <xdr:row>7</xdr:row>
      <xdr:rowOff>190501</xdr:rowOff>
    </xdr:from>
    <xdr:to>
      <xdr:col>1</xdr:col>
      <xdr:colOff>695324</xdr:colOff>
      <xdr:row>8</xdr:row>
      <xdr:rowOff>114301</xdr:rowOff>
    </xdr:to>
    <xdr:sp macro="" textlink="">
      <xdr:nvSpPr>
        <xdr:cNvPr id="3" name="Arrow: Right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SpPr/>
      </xdr:nvSpPr>
      <xdr:spPr>
        <a:xfrm rot="19448588">
          <a:off x="914399" y="1628776"/>
          <a:ext cx="171450" cy="13335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104775</xdr:colOff>
      <xdr:row>7</xdr:row>
      <xdr:rowOff>57150</xdr:rowOff>
    </xdr:from>
    <xdr:to>
      <xdr:col>5</xdr:col>
      <xdr:colOff>276225</xdr:colOff>
      <xdr:row>7</xdr:row>
      <xdr:rowOff>190500</xdr:rowOff>
    </xdr:to>
    <xdr:sp macro="" textlink="">
      <xdr:nvSpPr>
        <xdr:cNvPr id="4" name="Arrow: Right 3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SpPr/>
      </xdr:nvSpPr>
      <xdr:spPr>
        <a:xfrm rot="19448588">
          <a:off x="5562600" y="1495425"/>
          <a:ext cx="171450" cy="13335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3</xdr:col>
      <xdr:colOff>2428875</xdr:colOff>
      <xdr:row>8</xdr:row>
      <xdr:rowOff>28575</xdr:rowOff>
    </xdr:from>
    <xdr:to>
      <xdr:col>3</xdr:col>
      <xdr:colOff>2600325</xdr:colOff>
      <xdr:row>8</xdr:row>
      <xdr:rowOff>161925</xdr:rowOff>
    </xdr:to>
    <xdr:sp macro="" textlink="">
      <xdr:nvSpPr>
        <xdr:cNvPr id="5" name="Arrow: Right 4">
          <a:extLst>
            <a:ext uri="{FF2B5EF4-FFF2-40B4-BE49-F238E27FC236}">
              <a16:creationId xmlns="" xmlns:a16="http://schemas.microsoft.com/office/drawing/2014/main" id="{00000000-0008-0000-0A00-000005000000}"/>
            </a:ext>
          </a:extLst>
        </xdr:cNvPr>
        <xdr:cNvSpPr/>
      </xdr:nvSpPr>
      <xdr:spPr>
        <a:xfrm rot="10800000">
          <a:off x="4914900" y="1676400"/>
          <a:ext cx="171450" cy="13335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1333500</xdr:colOff>
          <xdr:row>3</xdr:row>
          <xdr:rowOff>19050</xdr:rowOff>
        </xdr:from>
        <xdr:to>
          <xdr:col>4</xdr:col>
          <xdr:colOff>1819275</xdr:colOff>
          <xdr:row>3</xdr:row>
          <xdr:rowOff>180975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="" xmlns:a16="http://schemas.microsoft.com/office/drawing/2014/main" id="{00000000-0008-0000-0C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6.xml"/><Relationship Id="rId4" Type="http://schemas.openxmlformats.org/officeDocument/2006/relationships/ctrlProp" Target="../ctrlProps/ctrlProp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showGridLines="0" tabSelected="1" workbookViewId="0">
      <selection activeCell="C4" sqref="C4:D4"/>
    </sheetView>
  </sheetViews>
  <sheetFormatPr defaultRowHeight="15" x14ac:dyDescent="0.25"/>
  <cols>
    <col min="1" max="1" width="5.85546875" style="1" customWidth="1"/>
    <col min="2" max="2" width="25.140625" style="1" customWidth="1"/>
    <col min="3" max="3" width="5.5703125" style="1" customWidth="1"/>
    <col min="4" max="4" width="12" style="1" customWidth="1"/>
    <col min="5" max="5" width="9.140625" style="1"/>
    <col min="6" max="6" width="5.85546875" style="1" customWidth="1"/>
    <col min="7" max="7" width="6.140625" style="1" customWidth="1"/>
    <col min="8" max="8" width="9.140625" style="1"/>
    <col min="9" max="9" width="6.5703125" style="1" customWidth="1"/>
    <col min="10" max="10" width="27.140625" style="1" customWidth="1"/>
    <col min="11" max="11" width="5.85546875" style="1" customWidth="1"/>
    <col min="12" max="16384" width="9.140625" style="1"/>
  </cols>
  <sheetData>
    <row r="1" spans="1:10" ht="19.5" customHeight="1" x14ac:dyDescent="0.25"/>
    <row r="2" spans="1:10" ht="18.75" x14ac:dyDescent="0.25">
      <c r="B2" s="37" t="s">
        <v>48</v>
      </c>
    </row>
    <row r="3" spans="1:10" ht="28.5" customHeight="1" x14ac:dyDescent="0.25">
      <c r="B3" s="51" t="s">
        <v>49</v>
      </c>
      <c r="C3" s="51"/>
      <c r="D3" s="51"/>
      <c r="E3" s="51"/>
      <c r="F3" s="51"/>
      <c r="G3" s="51"/>
      <c r="H3" s="52"/>
      <c r="I3" s="47"/>
    </row>
    <row r="4" spans="1:10" ht="17.25" customHeight="1" x14ac:dyDescent="0.25">
      <c r="A4" s="25">
        <v>2</v>
      </c>
      <c r="B4" s="38" t="s">
        <v>50</v>
      </c>
      <c r="C4" s="53" t="str">
        <f>IF(A4=1,"TERPENUHI","TIDAK TERPENUHI")</f>
        <v>TIDAK TERPENUHI</v>
      </c>
      <c r="D4" s="53"/>
      <c r="E4" s="54" t="s">
        <v>51</v>
      </c>
      <c r="F4" s="55"/>
      <c r="G4" s="56" t="str">
        <f>"PERINTAH "&amp;IF(A4=1,"A","B")</f>
        <v>PERINTAH B</v>
      </c>
      <c r="H4" s="57"/>
      <c r="I4" s="47"/>
    </row>
    <row r="5" spans="1:10" x14ac:dyDescent="0.25">
      <c r="A5" s="25"/>
    </row>
    <row r="6" spans="1:10" x14ac:dyDescent="0.25">
      <c r="A6" s="25"/>
      <c r="B6" s="39" t="s">
        <v>52</v>
      </c>
    </row>
    <row r="7" spans="1:10" ht="16.5" customHeight="1" x14ac:dyDescent="0.25">
      <c r="A7" s="25">
        <v>3</v>
      </c>
      <c r="B7" s="40" t="s">
        <v>53</v>
      </c>
      <c r="C7" s="41"/>
      <c r="D7" s="4" t="str">
        <f>IF(A7=1,"Sepatu",IF(A7=2,"Baju",IF(A7=3,"Ponsel",IF(A7=4,"Kamera","Komputer"))))</f>
        <v>Ponsel</v>
      </c>
      <c r="E7" s="42"/>
      <c r="F7" s="42"/>
      <c r="H7" s="39" t="s">
        <v>54</v>
      </c>
    </row>
    <row r="8" spans="1:10" ht="16.5" customHeight="1" x14ac:dyDescent="0.25">
      <c r="A8" s="25">
        <v>2500</v>
      </c>
      <c r="B8" s="40" t="s">
        <v>55</v>
      </c>
      <c r="C8" s="41"/>
      <c r="D8" s="43">
        <f>A8*1000</f>
        <v>2500000</v>
      </c>
      <c r="E8" s="42"/>
      <c r="F8" s="42"/>
      <c r="H8" s="40" t="s">
        <v>56</v>
      </c>
      <c r="I8" s="41"/>
      <c r="J8" s="4" t="str">
        <f>"uang senilai Rp "&amp;TEXT(D8,"#.###")</f>
        <v>uang senilai Rp 2.500.000</v>
      </c>
    </row>
    <row r="9" spans="1:10" ht="16.5" customHeight="1" x14ac:dyDescent="0.25">
      <c r="A9" s="25">
        <v>2475</v>
      </c>
      <c r="B9" s="40" t="s">
        <v>25</v>
      </c>
      <c r="C9" s="41"/>
      <c r="D9" s="43">
        <f>A9*1000</f>
        <v>2475000</v>
      </c>
      <c r="E9" s="42"/>
      <c r="F9" s="42"/>
      <c r="H9" s="40" t="s">
        <v>57</v>
      </c>
      <c r="I9" s="41"/>
      <c r="J9" s="4" t="str">
        <f>"membeli "&amp;D7</f>
        <v>membeli Ponsel</v>
      </c>
    </row>
    <row r="10" spans="1:10" ht="16.5" customHeight="1" x14ac:dyDescent="0.25">
      <c r="B10" s="40" t="s">
        <v>58</v>
      </c>
      <c r="C10" s="41"/>
      <c r="D10" s="4" t="str">
        <f>IF(D9&gt;=D8,"YA","TIDAK")</f>
        <v>TIDAK</v>
      </c>
      <c r="E10" s="42"/>
      <c r="F10" s="42"/>
      <c r="H10" s="40" t="s">
        <v>59</v>
      </c>
      <c r="I10" s="41"/>
      <c r="J10" s="4" t="str">
        <f>"tidak jadi membeli "&amp;D7</f>
        <v>tidak jadi membeli Ponsel</v>
      </c>
    </row>
    <row r="11" spans="1:10" ht="16.5" customHeight="1" x14ac:dyDescent="0.25">
      <c r="B11" s="44" t="str">
        <f>"Jadi membeli "&amp;D7&amp;"?"</f>
        <v>Jadi membeli Ponsel?</v>
      </c>
      <c r="C11" s="45"/>
      <c r="D11" s="15" t="str">
        <f>IF(D9&gt;=D8,"Pasti, dong!","Tidak, uang masih kurang!")</f>
        <v>Tidak, uang masih kurang!</v>
      </c>
      <c r="E11" s="46"/>
      <c r="F11" s="46"/>
    </row>
    <row r="12" spans="1:10" x14ac:dyDescent="0.25">
      <c r="B12" s="58" t="str">
        <f>"Karena punya uang Rp "&amp;TEXT(D9,"#.###")&amp;", saya "&amp;IF(D9&gt;=D8," jadi"," tidak jadi ")&amp;" membeli "&amp;D7</f>
        <v>Karena punya uang Rp 2.475.000, saya  tidak jadi  membeli Ponsel</v>
      </c>
      <c r="C12" s="58"/>
      <c r="D12" s="58"/>
      <c r="E12" s="58"/>
      <c r="F12" s="58"/>
    </row>
    <row r="13" spans="1:10" x14ac:dyDescent="0.25">
      <c r="B13" s="58"/>
      <c r="C13" s="58"/>
      <c r="D13" s="58"/>
      <c r="E13" s="58"/>
      <c r="F13" s="58"/>
    </row>
    <row r="14" spans="1:10" ht="19.5" customHeight="1" x14ac:dyDescent="0.25"/>
  </sheetData>
  <mergeCells count="5">
    <mergeCell ref="B3:H3"/>
    <mergeCell ref="C4:D4"/>
    <mergeCell ref="E4:F4"/>
    <mergeCell ref="G4:H4"/>
    <mergeCell ref="B12:F13"/>
  </mergeCells>
  <conditionalFormatting sqref="C4:D4">
    <cfRule type="notContainsText" dxfId="1" priority="2" operator="notContains" text="TIDAK">
      <formula>ISERROR(SEARCH("TIDAK",C4))</formula>
    </cfRule>
  </conditionalFormatting>
  <conditionalFormatting sqref="G4:H4">
    <cfRule type="containsText" dxfId="0" priority="1" operator="containsText" text="PERINTAH A">
      <formula>NOT(ISERROR(SEARCH("PERINTAH A",G4)))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Scroll Bar 1">
              <controlPr defaultSize="0" autoPict="0">
                <anchor moveWithCells="1">
                  <from>
                    <xdr:col>1</xdr:col>
                    <xdr:colOff>981075</xdr:colOff>
                    <xdr:row>3</xdr:row>
                    <xdr:rowOff>28575</xdr:rowOff>
                  </from>
                  <to>
                    <xdr:col>1</xdr:col>
                    <xdr:colOff>1466850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Scroll Bar 2">
              <controlPr defaultSize="0" autoPict="0">
                <anchor moveWithCells="1">
                  <from>
                    <xdr:col>1</xdr:col>
                    <xdr:colOff>1419225</xdr:colOff>
                    <xdr:row>6</xdr:row>
                    <xdr:rowOff>28575</xdr:rowOff>
                  </from>
                  <to>
                    <xdr:col>2</xdr:col>
                    <xdr:colOff>228600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Scroll Bar 3">
              <controlPr defaultSize="0" autoPict="0">
                <anchor moveWithCells="1">
                  <from>
                    <xdr:col>1</xdr:col>
                    <xdr:colOff>1419225</xdr:colOff>
                    <xdr:row>7</xdr:row>
                    <xdr:rowOff>19050</xdr:rowOff>
                  </from>
                  <to>
                    <xdr:col>2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Scroll Bar 4">
              <controlPr defaultSize="0" autoPict="0">
                <anchor moveWithCells="1">
                  <from>
                    <xdr:col>1</xdr:col>
                    <xdr:colOff>1419225</xdr:colOff>
                    <xdr:row>8</xdr:row>
                    <xdr:rowOff>19050</xdr:rowOff>
                  </from>
                  <to>
                    <xdr:col>2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9"/>
  <sheetViews>
    <sheetView showGridLines="0" workbookViewId="0">
      <selection activeCell="C8" sqref="C8"/>
    </sheetView>
  </sheetViews>
  <sheetFormatPr defaultRowHeight="15" x14ac:dyDescent="0.25"/>
  <cols>
    <col min="1" max="1" width="5.85546875" style="1" customWidth="1"/>
    <col min="2" max="2" width="16.42578125" style="1" customWidth="1"/>
    <col min="3" max="3" width="15" style="1" customWidth="1"/>
    <col min="4" max="4" width="39.85546875" style="1" customWidth="1"/>
    <col min="5" max="5" width="3.7109375" style="1" customWidth="1"/>
    <col min="6" max="6" width="14.140625" style="1" customWidth="1"/>
    <col min="7" max="7" width="16.42578125" style="1" customWidth="1"/>
    <col min="8" max="8" width="5.85546875" style="1" customWidth="1"/>
    <col min="9" max="16384" width="9.140625" style="1"/>
  </cols>
  <sheetData>
    <row r="1" spans="1:7" ht="19.5" customHeight="1" x14ac:dyDescent="0.25"/>
    <row r="2" spans="1:7" ht="19.5" thickBot="1" x14ac:dyDescent="0.3">
      <c r="B2" s="2" t="s">
        <v>13</v>
      </c>
    </row>
    <row r="3" spans="1:7" x14ac:dyDescent="0.25">
      <c r="B3" s="13" t="s">
        <v>18</v>
      </c>
      <c r="C3" s="4" t="s">
        <v>19</v>
      </c>
      <c r="F3" s="9" t="s">
        <v>19</v>
      </c>
      <c r="G3" s="66" t="s">
        <v>66</v>
      </c>
    </row>
    <row r="4" spans="1:7" ht="15.75" thickBot="1" x14ac:dyDescent="0.3">
      <c r="B4" s="14" t="s">
        <v>14</v>
      </c>
      <c r="C4" s="15" t="s">
        <v>15</v>
      </c>
      <c r="F4" s="10" t="s">
        <v>20</v>
      </c>
      <c r="G4" s="66"/>
    </row>
    <row r="5" spans="1:7" x14ac:dyDescent="0.25">
      <c r="B5" s="16" t="s">
        <v>16</v>
      </c>
      <c r="C5" s="17" t="str">
        <f>IF(C3="Ya","Nasi Goreng","Pulang saja")</f>
        <v>Nasi Goreng</v>
      </c>
      <c r="D5" s="23" t="str">
        <f ca="1">"&lt;&lt; "&amp;_xlfn.FORMULATEXT(C5)</f>
        <v>&lt;&lt; =IF(C3="Ya";"Nasi Goreng";"Pulang saja")</v>
      </c>
    </row>
    <row r="7" spans="1:7" x14ac:dyDescent="0.25">
      <c r="B7" s="18" t="s">
        <v>5</v>
      </c>
      <c r="C7" s="19" t="s">
        <v>6</v>
      </c>
    </row>
    <row r="8" spans="1:7" ht="16.5" customHeight="1" x14ac:dyDescent="0.25">
      <c r="A8" s="1">
        <v>2</v>
      </c>
      <c r="B8" s="34" t="s">
        <v>38</v>
      </c>
      <c r="C8" s="21" t="str">
        <f>IF(A8=1,C4,C5)</f>
        <v>Nasi Goreng</v>
      </c>
      <c r="D8" s="22" t="str">
        <f ca="1">"&lt;&lt; "&amp;_xlfn.FORMULATEXT(C8)</f>
        <v>&lt;&lt; =IF(A8=1;C4;C5)</v>
      </c>
    </row>
    <row r="9" spans="1:7" ht="19.5" customHeight="1" x14ac:dyDescent="0.25"/>
  </sheetData>
  <mergeCells count="1">
    <mergeCell ref="G3:G4"/>
  </mergeCells>
  <dataValidations count="1">
    <dataValidation type="list" allowBlank="1" showInputMessage="1" showErrorMessage="1" sqref="C3">
      <formula1>$F$3:$F$4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Option Button 1">
              <controlPr defaultSize="0" autoFill="0" autoLine="0" autoPict="0">
                <anchor moveWithCells="1">
                  <from>
                    <xdr:col>1</xdr:col>
                    <xdr:colOff>9525</xdr:colOff>
                    <xdr:row>7</xdr:row>
                    <xdr:rowOff>0</xdr:rowOff>
                  </from>
                  <to>
                    <xdr:col>1</xdr:col>
                    <xdr:colOff>314325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Option Button 2">
              <controlPr defaultSize="0" autoFill="0" autoLine="0" autoPict="0">
                <anchor moveWithCells="1">
                  <from>
                    <xdr:col>1</xdr:col>
                    <xdr:colOff>504825</xdr:colOff>
                    <xdr:row>7</xdr:row>
                    <xdr:rowOff>0</xdr:rowOff>
                  </from>
                  <to>
                    <xdr:col>1</xdr:col>
                    <xdr:colOff>809625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showGridLines="0" workbookViewId="0">
      <selection activeCell="C5" sqref="C5"/>
    </sheetView>
  </sheetViews>
  <sheetFormatPr defaultRowHeight="15" x14ac:dyDescent="0.25"/>
  <cols>
    <col min="1" max="1" width="5.85546875" style="1" customWidth="1"/>
    <col min="2" max="2" width="16.42578125" style="1" customWidth="1"/>
    <col min="3" max="3" width="15" style="1" customWidth="1"/>
    <col min="4" max="4" width="39.85546875" style="1" customWidth="1"/>
    <col min="5" max="5" width="4.7109375" style="1" customWidth="1"/>
    <col min="6" max="6" width="14" style="1" customWidth="1"/>
    <col min="7" max="7" width="5.85546875" style="1" customWidth="1"/>
    <col min="8" max="16384" width="9.140625" style="1"/>
  </cols>
  <sheetData>
    <row r="1" spans="1:6" ht="19.5" customHeight="1" x14ac:dyDescent="0.25"/>
    <row r="2" spans="1:6" ht="19.5" thickBot="1" x14ac:dyDescent="0.3">
      <c r="B2" s="2" t="s">
        <v>39</v>
      </c>
    </row>
    <row r="3" spans="1:6" x14ac:dyDescent="0.25">
      <c r="B3" s="13" t="s">
        <v>18</v>
      </c>
      <c r="C3" s="4" t="s">
        <v>19</v>
      </c>
      <c r="D3" s="67" t="s">
        <v>67</v>
      </c>
      <c r="E3" s="68"/>
      <c r="F3" s="9" t="s">
        <v>19</v>
      </c>
    </row>
    <row r="4" spans="1:6" ht="15.75" thickBot="1" x14ac:dyDescent="0.3">
      <c r="B4" s="14" t="s">
        <v>14</v>
      </c>
      <c r="C4" s="15" t="s">
        <v>15</v>
      </c>
      <c r="D4" s="67"/>
      <c r="E4" s="68"/>
      <c r="F4" s="10" t="s">
        <v>20</v>
      </c>
    </row>
    <row r="5" spans="1:6" x14ac:dyDescent="0.25">
      <c r="B5" s="16" t="s">
        <v>16</v>
      </c>
      <c r="C5" s="17" t="str">
        <f>IF(C3="Ya","Nasi Goreng","Pulang saja")</f>
        <v>Nasi Goreng</v>
      </c>
      <c r="D5" s="23" t="str">
        <f ca="1">"&lt;&lt; "&amp;_xlfn.FORMULATEXT(C5)</f>
        <v>&lt;&lt; =IF(C3="Ya";"Nasi Goreng";"Pulang saja")</v>
      </c>
      <c r="E5" s="23"/>
    </row>
    <row r="6" spans="1:6" x14ac:dyDescent="0.25">
      <c r="F6" s="33" t="s">
        <v>7</v>
      </c>
    </row>
    <row r="7" spans="1:6" x14ac:dyDescent="0.25">
      <c r="B7" s="18" t="s">
        <v>5</v>
      </c>
      <c r="C7" s="19" t="s">
        <v>6</v>
      </c>
      <c r="F7" s="33" t="s">
        <v>9</v>
      </c>
    </row>
    <row r="8" spans="1:6" ht="16.5" customHeight="1" x14ac:dyDescent="0.25">
      <c r="A8" s="1">
        <v>2</v>
      </c>
      <c r="B8" s="31" t="str">
        <f>IF(A8=1,Buka,Tutup)</f>
        <v>Tutup</v>
      </c>
      <c r="C8" s="21" t="str">
        <f>IF(A8=1,C4,C5)</f>
        <v>Nasi Goreng</v>
      </c>
      <c r="D8" s="22" t="str">
        <f ca="1">"&lt;&lt; "&amp;_xlfn.FORMULATEXT(C8)</f>
        <v>&lt;&lt; =IF(A8=1;C4;C5)</v>
      </c>
      <c r="E8" s="22"/>
    </row>
    <row r="9" spans="1:6" ht="15" customHeight="1" x14ac:dyDescent="0.25">
      <c r="B9" s="32" t="str">
        <f ca="1">_xlfn.FORMULATEXT(B8)</f>
        <v>=IF(A8=1;Buka;Tutup)</v>
      </c>
      <c r="E9" s="1" t="s">
        <v>40</v>
      </c>
    </row>
    <row r="10" spans="1:6" ht="19.5" customHeight="1" x14ac:dyDescent="0.25"/>
  </sheetData>
  <mergeCells count="1">
    <mergeCell ref="D3:E4"/>
  </mergeCells>
  <dataValidations count="1">
    <dataValidation type="list" allowBlank="1" showInputMessage="1" showErrorMessage="1" sqref="C3">
      <formula1>$F$3:$F$4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1</xdr:col>
                    <xdr:colOff>57150</xdr:colOff>
                    <xdr:row>7</xdr:row>
                    <xdr:rowOff>28575</xdr:rowOff>
                  </from>
                  <to>
                    <xdr:col>1</xdr:col>
                    <xdr:colOff>542925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2"/>
  <sheetViews>
    <sheetView showGridLines="0" workbookViewId="0">
      <selection activeCell="C4" sqref="C4"/>
    </sheetView>
  </sheetViews>
  <sheetFormatPr defaultRowHeight="15" x14ac:dyDescent="0.25"/>
  <cols>
    <col min="1" max="1" width="5.85546875" style="1" customWidth="1"/>
    <col min="2" max="2" width="13.5703125" style="1" customWidth="1"/>
    <col min="3" max="3" width="14.5703125" style="1" customWidth="1"/>
    <col min="4" max="4" width="34.140625" style="1" customWidth="1"/>
    <col min="5" max="5" width="2.7109375" style="1" customWidth="1"/>
    <col min="6" max="6" width="14.140625" style="1" customWidth="1"/>
    <col min="7" max="7" width="5.85546875" style="1" customWidth="1"/>
    <col min="8" max="16384" width="9.140625" style="1"/>
  </cols>
  <sheetData>
    <row r="1" spans="2:6" ht="19.5" customHeight="1" x14ac:dyDescent="0.25"/>
    <row r="2" spans="2:6" ht="18.75" x14ac:dyDescent="0.25">
      <c r="B2" s="2" t="s">
        <v>41</v>
      </c>
    </row>
    <row r="3" spans="2:6" x14ac:dyDescent="0.25">
      <c r="B3" s="69" t="s">
        <v>42</v>
      </c>
      <c r="C3" s="4" t="s">
        <v>43</v>
      </c>
    </row>
    <row r="4" spans="2:6" x14ac:dyDescent="0.25">
      <c r="B4" s="69"/>
      <c r="C4" s="4" t="s">
        <v>17</v>
      </c>
    </row>
    <row r="6" spans="2:6" x14ac:dyDescent="0.25">
      <c r="B6" s="35" t="s">
        <v>44</v>
      </c>
      <c r="C6" s="36" t="s">
        <v>45</v>
      </c>
      <c r="F6" s="24" t="s">
        <v>42</v>
      </c>
    </row>
    <row r="7" spans="2:6" x14ac:dyDescent="0.25">
      <c r="B7" s="28" t="s">
        <v>43</v>
      </c>
      <c r="C7" s="4" t="str">
        <f>IF(OR(B7=C$3,B7=C$4),"Ya","Tidak")</f>
        <v>Ya</v>
      </c>
      <c r="D7" s="22" t="str">
        <f ca="1">_xlfn.FORMULATEXT(C7)</f>
        <v>=IF(OR(B7=C$3;B7=C$4);"Ya";"Tidak")</v>
      </c>
      <c r="F7" s="28" t="s">
        <v>43</v>
      </c>
    </row>
    <row r="8" spans="2:6" x14ac:dyDescent="0.25">
      <c r="B8" s="28" t="s">
        <v>4</v>
      </c>
      <c r="C8" s="4" t="str">
        <f t="shared" ref="C8:C21" si="0">IF(OR(B8=C$3,B8=C$4),"Ya","Tidak")</f>
        <v>Tidak</v>
      </c>
      <c r="F8" s="28" t="s">
        <v>4</v>
      </c>
    </row>
    <row r="9" spans="2:6" x14ac:dyDescent="0.25">
      <c r="B9" s="28" t="s">
        <v>46</v>
      </c>
      <c r="C9" s="4" t="str">
        <f t="shared" si="0"/>
        <v>Tidak</v>
      </c>
      <c r="F9" s="28" t="s">
        <v>46</v>
      </c>
    </row>
    <row r="10" spans="2:6" x14ac:dyDescent="0.25">
      <c r="B10" s="28" t="s">
        <v>47</v>
      </c>
      <c r="C10" s="4" t="str">
        <f t="shared" si="0"/>
        <v>Tidak</v>
      </c>
      <c r="F10" s="28" t="s">
        <v>47</v>
      </c>
    </row>
    <row r="11" spans="2:6" x14ac:dyDescent="0.25">
      <c r="B11" s="28" t="s">
        <v>17</v>
      </c>
      <c r="C11" s="4" t="str">
        <f t="shared" si="0"/>
        <v>Ya</v>
      </c>
      <c r="F11" s="28" t="s">
        <v>17</v>
      </c>
    </row>
    <row r="12" spans="2:6" x14ac:dyDescent="0.25">
      <c r="B12" s="28" t="s">
        <v>17</v>
      </c>
      <c r="C12" s="4" t="str">
        <f t="shared" si="0"/>
        <v>Ya</v>
      </c>
    </row>
    <row r="13" spans="2:6" x14ac:dyDescent="0.25">
      <c r="B13" s="28" t="s">
        <v>47</v>
      </c>
      <c r="C13" s="4" t="str">
        <f t="shared" si="0"/>
        <v>Tidak</v>
      </c>
    </row>
    <row r="14" spans="2:6" x14ac:dyDescent="0.25">
      <c r="B14" s="28" t="s">
        <v>4</v>
      </c>
      <c r="C14" s="4" t="str">
        <f t="shared" si="0"/>
        <v>Tidak</v>
      </c>
    </row>
    <row r="15" spans="2:6" x14ac:dyDescent="0.25">
      <c r="B15" s="28" t="s">
        <v>43</v>
      </c>
      <c r="C15" s="4" t="str">
        <f t="shared" si="0"/>
        <v>Ya</v>
      </c>
    </row>
    <row r="16" spans="2:6" x14ac:dyDescent="0.25">
      <c r="B16" s="28" t="s">
        <v>43</v>
      </c>
      <c r="C16" s="4" t="str">
        <f t="shared" si="0"/>
        <v>Ya</v>
      </c>
    </row>
    <row r="17" spans="2:3" x14ac:dyDescent="0.25">
      <c r="B17" s="28" t="s">
        <v>17</v>
      </c>
      <c r="C17" s="4" t="str">
        <f t="shared" si="0"/>
        <v>Ya</v>
      </c>
    </row>
    <row r="18" spans="2:3" x14ac:dyDescent="0.25">
      <c r="B18" s="28" t="s">
        <v>47</v>
      </c>
      <c r="C18" s="4" t="str">
        <f t="shared" si="0"/>
        <v>Tidak</v>
      </c>
    </row>
    <row r="19" spans="2:3" x14ac:dyDescent="0.25">
      <c r="B19" s="28" t="s">
        <v>4</v>
      </c>
      <c r="C19" s="4" t="str">
        <f t="shared" si="0"/>
        <v>Tidak</v>
      </c>
    </row>
    <row r="20" spans="2:3" x14ac:dyDescent="0.25">
      <c r="B20" s="28" t="s">
        <v>46</v>
      </c>
      <c r="C20" s="4" t="str">
        <f t="shared" si="0"/>
        <v>Tidak</v>
      </c>
    </row>
    <row r="21" spans="2:3" x14ac:dyDescent="0.25">
      <c r="B21" s="28" t="s">
        <v>43</v>
      </c>
      <c r="C21" s="4" t="str">
        <f t="shared" si="0"/>
        <v>Ya</v>
      </c>
    </row>
    <row r="22" spans="2:3" ht="19.5" customHeight="1" x14ac:dyDescent="0.25"/>
  </sheetData>
  <mergeCells count="1">
    <mergeCell ref="B3:B4"/>
  </mergeCells>
  <dataValidations count="1">
    <dataValidation type="list" allowBlank="1" showInputMessage="1" showErrorMessage="1" sqref="C3:C4">
      <formula1>$F$7:$F$11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5"/>
  <sheetViews>
    <sheetView showGridLines="0" workbookViewId="0">
      <selection activeCell="F4" sqref="F4"/>
    </sheetView>
  </sheetViews>
  <sheetFormatPr defaultRowHeight="15" x14ac:dyDescent="0.25"/>
  <cols>
    <col min="1" max="1" width="5.85546875" style="1" customWidth="1"/>
    <col min="2" max="2" width="23.140625" style="1" customWidth="1"/>
    <col min="3" max="3" width="24.28515625" style="1" customWidth="1"/>
    <col min="4" max="4" width="5.140625" style="1" customWidth="1"/>
    <col min="5" max="5" width="29" style="1" customWidth="1"/>
    <col min="6" max="6" width="25.140625" style="1" customWidth="1"/>
    <col min="7" max="7" width="5.85546875" style="1" customWidth="1"/>
    <col min="8" max="8" width="17.28515625" style="1" customWidth="1"/>
    <col min="9" max="9" width="18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2" t="s">
        <v>21</v>
      </c>
    </row>
    <row r="3" spans="2:8" x14ac:dyDescent="0.25">
      <c r="B3" s="24" t="s">
        <v>22</v>
      </c>
    </row>
    <row r="4" spans="2:8" ht="16.5" customHeight="1" x14ac:dyDescent="0.25">
      <c r="B4" s="18" t="s">
        <v>23</v>
      </c>
      <c r="C4" s="19" t="s">
        <v>24</v>
      </c>
      <c r="D4" s="25">
        <v>450</v>
      </c>
      <c r="E4" s="26" t="s">
        <v>25</v>
      </c>
      <c r="F4" s="27">
        <f>D4*1000</f>
        <v>450000</v>
      </c>
    </row>
    <row r="5" spans="2:8" x14ac:dyDescent="0.25">
      <c r="B5" s="28" t="s">
        <v>26</v>
      </c>
      <c r="C5" s="4" t="s">
        <v>27</v>
      </c>
      <c r="E5" s="29" t="s">
        <v>28</v>
      </c>
      <c r="F5" s="30" t="str">
        <f>IF(F4&lt;=50000,C5,IF(F4&lt;=150000,C6,IF(F4&lt;=500000,C7,C8)))</f>
        <v>ke Taman Safari Bogor</v>
      </c>
    </row>
    <row r="6" spans="2:8" x14ac:dyDescent="0.25">
      <c r="B6" s="28" t="s">
        <v>29</v>
      </c>
      <c r="C6" s="4" t="s">
        <v>30</v>
      </c>
    </row>
    <row r="7" spans="2:8" ht="15" customHeight="1" x14ac:dyDescent="0.25">
      <c r="B7" s="28" t="s">
        <v>31</v>
      </c>
      <c r="C7" s="4" t="s">
        <v>32</v>
      </c>
      <c r="E7" s="70" t="str">
        <f ca="1">"Fungsi pada sel F5 adalah "&amp;_xlfn.FORMULATEXT(F5)</f>
        <v>Fungsi pada sel F5 adalah =IF(F4&lt;=50000;C5;IF(F4&lt;=150000;C6;IF(F4&lt;=500000;C7;C8)))</v>
      </c>
      <c r="F7" s="70"/>
    </row>
    <row r="8" spans="2:8" x14ac:dyDescent="0.25">
      <c r="B8" s="28" t="s">
        <v>33</v>
      </c>
      <c r="C8" s="4" t="s">
        <v>34</v>
      </c>
      <c r="E8" s="70"/>
      <c r="F8" s="70"/>
    </row>
    <row r="9" spans="2:8" ht="8.25" customHeight="1" x14ac:dyDescent="0.25">
      <c r="H9" s="1" t="s">
        <v>35</v>
      </c>
    </row>
    <row r="10" spans="2:8" x14ac:dyDescent="0.25">
      <c r="E10" s="24" t="s">
        <v>36</v>
      </c>
    </row>
    <row r="11" spans="2:8" x14ac:dyDescent="0.25">
      <c r="E11" s="29" t="s">
        <v>28</v>
      </c>
      <c r="F11" s="4" t="str">
        <f>IF(F4&lt;=50000,"ke Mal",IF(F4&lt;=150000,"jalan-jalan naik KRL/MRT",IF(F4&lt;=500000,"ke Taman Safari Bogor","ke Bandung")))</f>
        <v>ke Taman Safari Bogor</v>
      </c>
    </row>
    <row r="12" spans="2:8" ht="8.25" customHeight="1" x14ac:dyDescent="0.25"/>
    <row r="13" spans="2:8" x14ac:dyDescent="0.25">
      <c r="E13" s="24" t="s">
        <v>68</v>
      </c>
    </row>
    <row r="14" spans="2:8" ht="45" customHeight="1" x14ac:dyDescent="0.25">
      <c r="E14" s="65" t="str">
        <f ca="1">_xlfn.FORMULATEXT(F11)</f>
        <v>=IF(F4&lt;=50000;"ke Mal";IF(F4&lt;=150000;"jalan-jalan naik KRL/MRT";IF(F4&lt;=500000;"ke Taman Safari Bogor";"ke Bandung")))</v>
      </c>
      <c r="F14" s="65"/>
    </row>
    <row r="15" spans="2:8" ht="19.5" customHeight="1" x14ac:dyDescent="0.25"/>
  </sheetData>
  <mergeCells count="2">
    <mergeCell ref="E14:F14"/>
    <mergeCell ref="E7:F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4</xdr:col>
                    <xdr:colOff>1333500</xdr:colOff>
                    <xdr:row>3</xdr:row>
                    <xdr:rowOff>19050</xdr:rowOff>
                  </from>
                  <to>
                    <xdr:col>4</xdr:col>
                    <xdr:colOff>1819275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showGridLines="0" workbookViewId="0">
      <selection activeCell="C7" sqref="C7"/>
    </sheetView>
  </sheetViews>
  <sheetFormatPr defaultRowHeight="15" x14ac:dyDescent="0.25"/>
  <cols>
    <col min="1" max="1" width="5.85546875" style="1" customWidth="1"/>
    <col min="2" max="2" width="15.42578125" style="1" customWidth="1"/>
    <col min="3" max="3" width="14.28515625" style="1" customWidth="1"/>
    <col min="4" max="4" width="5.42578125" style="1" customWidth="1"/>
    <col min="5" max="5" width="9.140625" style="1"/>
    <col min="6" max="6" width="34" style="1" customWidth="1"/>
    <col min="7" max="7" width="5.85546875" style="1" customWidth="1"/>
    <col min="8" max="16384" width="9.140625" style="1"/>
  </cols>
  <sheetData>
    <row r="1" spans="2:6" ht="19.5" customHeight="1" x14ac:dyDescent="0.25"/>
    <row r="2" spans="2:6" ht="18.75" x14ac:dyDescent="0.25">
      <c r="B2" s="2" t="s">
        <v>0</v>
      </c>
    </row>
    <row r="3" spans="2:6" x14ac:dyDescent="0.25">
      <c r="B3" s="3" t="s">
        <v>1</v>
      </c>
      <c r="C3" s="4" t="s">
        <v>2</v>
      </c>
    </row>
    <row r="4" spans="2:6" x14ac:dyDescent="0.25">
      <c r="B4" s="3" t="s">
        <v>3</v>
      </c>
      <c r="C4" s="4" t="s">
        <v>4</v>
      </c>
    </row>
    <row r="5" spans="2:6" ht="7.5" customHeight="1" x14ac:dyDescent="0.25"/>
    <row r="6" spans="2:6" x14ac:dyDescent="0.25">
      <c r="B6" s="5" t="s">
        <v>5</v>
      </c>
      <c r="C6" s="6" t="s">
        <v>6</v>
      </c>
    </row>
    <row r="7" spans="2:6" x14ac:dyDescent="0.25">
      <c r="B7" s="7" t="s">
        <v>9</v>
      </c>
      <c r="C7" s="8" t="str">
        <f>IF(B7="Buka","Makan Bakso","Makanan Lain")</f>
        <v>Makanan Lain</v>
      </c>
      <c r="D7" s="1" t="str">
        <f ca="1">"&lt;&lt; "&amp;_xlfn.FORMULATEXT(C7)</f>
        <v>&lt;&lt; =IF(B7="Buka";"Makan Bakso";"Makanan Lain")</v>
      </c>
    </row>
    <row r="8" spans="2:6" ht="15.75" thickBot="1" x14ac:dyDescent="0.3"/>
    <row r="9" spans="2:6" x14ac:dyDescent="0.25">
      <c r="E9" s="9" t="s">
        <v>7</v>
      </c>
      <c r="F9" s="59" t="s">
        <v>8</v>
      </c>
    </row>
    <row r="10" spans="2:6" ht="15.75" thickBot="1" x14ac:dyDescent="0.3">
      <c r="E10" s="10" t="s">
        <v>9</v>
      </c>
      <c r="F10" s="59"/>
    </row>
    <row r="24" ht="19.5" customHeight="1" x14ac:dyDescent="0.25"/>
  </sheetData>
  <mergeCells count="1">
    <mergeCell ref="F9:F10"/>
  </mergeCells>
  <dataValidations count="1">
    <dataValidation type="list" allowBlank="1" showInputMessage="1" showErrorMessage="1" sqref="B7">
      <formula1>$E$9:$E$10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selection activeCell="C7" sqref="C7"/>
    </sheetView>
  </sheetViews>
  <sheetFormatPr defaultRowHeight="15" x14ac:dyDescent="0.25"/>
  <cols>
    <col min="1" max="1" width="5.85546875" style="1" customWidth="1"/>
    <col min="2" max="2" width="15.42578125" style="1" customWidth="1"/>
    <col min="3" max="3" width="14.28515625" style="1" customWidth="1"/>
    <col min="4" max="4" width="5.42578125" style="1" customWidth="1"/>
    <col min="5" max="5" width="9.140625" style="1"/>
    <col min="6" max="6" width="30.42578125" style="1" customWidth="1"/>
    <col min="7" max="7" width="5.85546875" style="1" customWidth="1"/>
    <col min="8" max="8" width="9.42578125" style="1" customWidth="1"/>
    <col min="9" max="9" width="36.140625" style="1" customWidth="1"/>
    <col min="10" max="16384" width="9.140625" style="1"/>
  </cols>
  <sheetData>
    <row r="1" spans="2:9" ht="19.5" customHeight="1" x14ac:dyDescent="0.25"/>
    <row r="2" spans="2:9" ht="19.5" thickBot="1" x14ac:dyDescent="0.3">
      <c r="B2" s="2" t="s">
        <v>0</v>
      </c>
    </row>
    <row r="3" spans="2:9" x14ac:dyDescent="0.25">
      <c r="B3" s="3" t="s">
        <v>1</v>
      </c>
      <c r="C3" s="4" t="s">
        <v>2</v>
      </c>
      <c r="H3" s="9" t="s">
        <v>7</v>
      </c>
      <c r="I3" s="59" t="s">
        <v>8</v>
      </c>
    </row>
    <row r="4" spans="2:9" ht="15.75" thickBot="1" x14ac:dyDescent="0.3">
      <c r="B4" s="3" t="s">
        <v>3</v>
      </c>
      <c r="C4" s="4" t="s">
        <v>4</v>
      </c>
      <c r="H4" s="10" t="s">
        <v>9</v>
      </c>
      <c r="I4" s="59"/>
    </row>
    <row r="5" spans="2:9" ht="7.5" customHeight="1" x14ac:dyDescent="0.25"/>
    <row r="6" spans="2:9" x14ac:dyDescent="0.25">
      <c r="B6" s="5" t="s">
        <v>5</v>
      </c>
      <c r="C6" s="6" t="s">
        <v>6</v>
      </c>
    </row>
    <row r="7" spans="2:9" x14ac:dyDescent="0.25">
      <c r="B7" s="7" t="s">
        <v>9</v>
      </c>
      <c r="C7" s="8" t="str">
        <f>IF(B7="Buka","Makan Bakso","Makanan Lain")</f>
        <v>Makanan Lain</v>
      </c>
      <c r="D7" s="1" t="str">
        <f ca="1">"&lt;&lt; "&amp;_xlfn.FORMULATEXT(C7)</f>
        <v>&lt;&lt; =IF(B7="Buka";"Makan Bakso";"Makanan Lain")</v>
      </c>
    </row>
    <row r="8" spans="2:9" ht="10.5" customHeight="1" x14ac:dyDescent="0.25"/>
    <row r="9" spans="2:9" x14ac:dyDescent="0.25">
      <c r="B9" s="60" t="str">
        <f>"Karena kondisi "&amp;LOWER(C3)&amp;" dan ingin makan  "&amp;LOWER(C4)&amp;" "&amp;IF(B7="Buka"," kebetulan "," tetapi ")&amp;LOWER(B6)&amp;" "&amp;LOWER(B7)&amp;IF(B7="Buka",", maka ",", maka cari ")&amp;LOWER(C7)</f>
        <v>Karena kondisi lapar dan ingin makan  bakso  tetapi warung bakso tutup, maka cari makanan lain</v>
      </c>
      <c r="C9" s="60"/>
      <c r="D9" s="60"/>
      <c r="E9" s="60"/>
      <c r="F9" s="60"/>
    </row>
    <row r="10" spans="2:9" x14ac:dyDescent="0.25">
      <c r="B10" s="60"/>
      <c r="C10" s="60"/>
      <c r="D10" s="60"/>
      <c r="E10" s="60"/>
      <c r="F10" s="60"/>
    </row>
    <row r="11" spans="2:9" ht="18.75" customHeight="1" x14ac:dyDescent="0.25"/>
    <row r="24" ht="19.5" customHeight="1" x14ac:dyDescent="0.25"/>
  </sheetData>
  <mergeCells count="2">
    <mergeCell ref="I3:I4"/>
    <mergeCell ref="B9:F10"/>
  </mergeCells>
  <dataValidations count="1">
    <dataValidation type="list" allowBlank="1" showInputMessage="1" showErrorMessage="1" sqref="B7">
      <formula1>$H$3:$H$4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workbookViewId="0">
      <selection activeCell="B7" sqref="B7"/>
    </sheetView>
  </sheetViews>
  <sheetFormatPr defaultRowHeight="15" x14ac:dyDescent="0.25"/>
  <cols>
    <col min="1" max="1" width="5.85546875" style="1" customWidth="1"/>
    <col min="2" max="2" width="15.42578125" style="1" customWidth="1"/>
    <col min="3" max="3" width="19" style="1" customWidth="1"/>
    <col min="4" max="4" width="5.42578125" style="1" customWidth="1"/>
    <col min="5" max="5" width="9.140625" style="1"/>
    <col min="6" max="6" width="28" style="1" customWidth="1"/>
    <col min="7" max="7" width="5.85546875" style="1" customWidth="1"/>
    <col min="8" max="8" width="9.140625" style="1"/>
    <col min="9" max="9" width="35.28515625" style="1" customWidth="1"/>
    <col min="10" max="16384" width="9.140625" style="1"/>
  </cols>
  <sheetData>
    <row r="1" spans="2:9" ht="19.5" customHeight="1" x14ac:dyDescent="0.25"/>
    <row r="2" spans="2:9" ht="19.5" thickBot="1" x14ac:dyDescent="0.3">
      <c r="B2" s="2" t="s">
        <v>0</v>
      </c>
    </row>
    <row r="3" spans="2:9" x14ac:dyDescent="0.25">
      <c r="B3" s="48" t="s">
        <v>1</v>
      </c>
      <c r="C3" s="4" t="s">
        <v>10</v>
      </c>
      <c r="H3" s="9" t="s">
        <v>7</v>
      </c>
      <c r="I3" s="71" t="s">
        <v>8</v>
      </c>
    </row>
    <row r="4" spans="2:9" ht="15.75" thickBot="1" x14ac:dyDescent="0.3">
      <c r="B4" s="48" t="s">
        <v>3</v>
      </c>
      <c r="C4" s="4" t="s">
        <v>4</v>
      </c>
      <c r="H4" s="10" t="s">
        <v>9</v>
      </c>
      <c r="I4" s="71"/>
    </row>
    <row r="5" spans="2:9" ht="7.5" customHeight="1" x14ac:dyDescent="0.25"/>
    <row r="6" spans="2:9" x14ac:dyDescent="0.25">
      <c r="B6" s="49" t="s">
        <v>5</v>
      </c>
      <c r="C6" s="50" t="s">
        <v>6</v>
      </c>
    </row>
    <row r="7" spans="2:9" x14ac:dyDescent="0.25">
      <c r="B7" s="7" t="s">
        <v>9</v>
      </c>
      <c r="C7" s="8" t="str">
        <f>IF(B7="Buka","Makan Bakso","Pulang saja")</f>
        <v>Pulang saja</v>
      </c>
      <c r="D7" s="1" t="str">
        <f ca="1">"&lt;&lt; "&amp;_xlfn.FORMULATEXT(C7)</f>
        <v>&lt;&lt; =IF(B7="Buka";"Makan Bakso";"Pulang saja")</v>
      </c>
    </row>
    <row r="8" spans="2:9" ht="9.75" customHeight="1" x14ac:dyDescent="0.25"/>
    <row r="9" spans="2:9" ht="30" customHeight="1" x14ac:dyDescent="0.25">
      <c r="B9" s="61" t="str">
        <f>"Karena kondisi "&amp;LOWER(C3)&amp;" dan ingin makan  "&amp;LOWER(C4)&amp;" "&amp;IF(B7="Buka"," kebetulan "," tetapi ")&amp;LOWER(B6)&amp;" "&amp;LOWER(B7)&amp;IF(B7="Buka",", maka ",", maka memilih ")&amp;LOWER(C7)</f>
        <v>Karena kondisi tidak begitu lapar dan ingin makan  bakso  tetapi warung bakso tutup, maka memilih pulang saja</v>
      </c>
      <c r="C9" s="61"/>
      <c r="D9" s="61"/>
      <c r="E9" s="61"/>
      <c r="F9" s="61"/>
    </row>
    <row r="10" spans="2:9" ht="19.5" customHeight="1" x14ac:dyDescent="0.25"/>
    <row r="22" ht="19.5" customHeight="1" x14ac:dyDescent="0.25"/>
  </sheetData>
  <mergeCells count="2">
    <mergeCell ref="I3:I4"/>
    <mergeCell ref="B9:F9"/>
  </mergeCells>
  <dataValidations count="1">
    <dataValidation type="list" allowBlank="1" showInputMessage="1" showErrorMessage="1" sqref="B7">
      <formula1>$H$3:$H$4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5"/>
  <sheetViews>
    <sheetView showGridLines="0" workbookViewId="0">
      <selection activeCell="C7" sqref="C7"/>
    </sheetView>
  </sheetViews>
  <sheetFormatPr defaultRowHeight="15" x14ac:dyDescent="0.25"/>
  <cols>
    <col min="1" max="1" width="5.85546875" style="1" customWidth="1"/>
    <col min="2" max="2" width="15.42578125" style="1" customWidth="1"/>
    <col min="3" max="3" width="19" style="1" customWidth="1"/>
    <col min="4" max="4" width="42.7109375" style="1" customWidth="1"/>
    <col min="5" max="5" width="5.85546875" style="1" customWidth="1"/>
    <col min="6" max="6" width="16.7109375" style="1" customWidth="1"/>
    <col min="7" max="7" width="23.85546875" style="1" customWidth="1"/>
    <col min="8" max="8" width="5.85546875" style="1" customWidth="1"/>
    <col min="9" max="9" width="9.140625" style="1"/>
    <col min="10" max="10" width="34.5703125" style="1" customWidth="1"/>
    <col min="11" max="11" width="9.140625" style="1"/>
    <col min="12" max="12" width="19.7109375" style="1" customWidth="1"/>
    <col min="13" max="13" width="22" style="1" customWidth="1"/>
    <col min="14" max="16384" width="9.140625" style="1"/>
  </cols>
  <sheetData>
    <row r="1" spans="2:13" ht="19.5" customHeight="1" x14ac:dyDescent="0.25"/>
    <row r="2" spans="2:13" ht="19.5" thickBot="1" x14ac:dyDescent="0.3">
      <c r="B2" s="2" t="s">
        <v>11</v>
      </c>
    </row>
    <row r="3" spans="2:13" ht="15.75" thickBot="1" x14ac:dyDescent="0.3">
      <c r="B3" s="3" t="s">
        <v>1</v>
      </c>
      <c r="C3" s="4" t="s">
        <v>2</v>
      </c>
      <c r="F3" s="1" t="s">
        <v>61</v>
      </c>
      <c r="I3" s="9" t="s">
        <v>7</v>
      </c>
      <c r="J3" s="62" t="s">
        <v>8</v>
      </c>
    </row>
    <row r="4" spans="2:13" ht="15.75" thickBot="1" x14ac:dyDescent="0.3">
      <c r="B4" s="3" t="s">
        <v>3</v>
      </c>
      <c r="C4" s="4" t="s">
        <v>17</v>
      </c>
      <c r="F4" s="28" t="s">
        <v>43</v>
      </c>
      <c r="I4" s="10" t="s">
        <v>9</v>
      </c>
      <c r="J4" s="62"/>
      <c r="L4" s="11" t="s">
        <v>2</v>
      </c>
      <c r="M4" s="63" t="s">
        <v>12</v>
      </c>
    </row>
    <row r="5" spans="2:13" ht="15" customHeight="1" thickBot="1" x14ac:dyDescent="0.3">
      <c r="F5" s="28" t="s">
        <v>4</v>
      </c>
      <c r="L5" s="12" t="s">
        <v>10</v>
      </c>
      <c r="M5" s="63"/>
    </row>
    <row r="6" spans="2:13" x14ac:dyDescent="0.25">
      <c r="B6" s="5" t="s">
        <v>60</v>
      </c>
      <c r="C6" s="6" t="s">
        <v>6</v>
      </c>
      <c r="F6" s="28" t="s">
        <v>46</v>
      </c>
    </row>
    <row r="7" spans="2:13" ht="15" customHeight="1" x14ac:dyDescent="0.25">
      <c r="B7" s="7" t="s">
        <v>7</v>
      </c>
      <c r="C7" s="8" t="str">
        <f>IF(B7="Buka","Makan "&amp;C4,IF(AND(C3="Lapar",B7="Tutup"),"Cari makanan lain","Pulang saja"))</f>
        <v>Makan Nasi Goreng</v>
      </c>
      <c r="D7" s="64" t="str">
        <f ca="1">"&lt;&lt; "&amp;_xlfn.FORMULATEXT(C7)</f>
        <v>&lt;&lt; =IF(B7="Buka";"Makan "&amp;C4;IF(AND(C3="Lapar";B7="Tutup");"Cari makanan lain";"Pulang saja"))</v>
      </c>
      <c r="F7" s="28" t="s">
        <v>47</v>
      </c>
    </row>
    <row r="8" spans="2:13" x14ac:dyDescent="0.25">
      <c r="D8" s="64"/>
      <c r="F8" s="28" t="s">
        <v>17</v>
      </c>
    </row>
    <row r="9" spans="2:13" x14ac:dyDescent="0.25">
      <c r="D9" s="64"/>
    </row>
    <row r="11" spans="2:13" ht="15" customHeight="1" x14ac:dyDescent="0.25">
      <c r="B11" s="65" t="str">
        <f>"Karena kondisi "&amp;LOWER(C3)&amp;" dan ingin makan "&amp;LOWER(C4)&amp;" "&amp;IF(B7="Buka","kebetulan "," tetapi ")&amp;LOWER(B6)&amp;" "&amp;LOWER(B7)&amp;IF(B7="Buka",", maka ",", maka memilih ")&amp;LOWER(C7)</f>
        <v>Karena kondisi lapar dan ingin makan nasi goreng kebetulan warung  buka, maka makan nasi goreng</v>
      </c>
      <c r="C11" s="65"/>
      <c r="D11" s="65"/>
    </row>
    <row r="12" spans="2:13" x14ac:dyDescent="0.25">
      <c r="B12" s="65"/>
      <c r="C12" s="65"/>
      <c r="D12" s="65"/>
    </row>
    <row r="13" spans="2:13" ht="19.5" customHeight="1" x14ac:dyDescent="0.25"/>
    <row r="24" ht="15" customHeight="1" x14ac:dyDescent="0.25"/>
    <row r="25" ht="19.5" customHeight="1" x14ac:dyDescent="0.25"/>
  </sheetData>
  <mergeCells count="4">
    <mergeCell ref="J3:J4"/>
    <mergeCell ref="M4:M5"/>
    <mergeCell ref="D7:D9"/>
    <mergeCell ref="B11:D12"/>
  </mergeCells>
  <dataValidations count="3">
    <dataValidation type="list" allowBlank="1" showInputMessage="1" showErrorMessage="1" sqref="C3">
      <formula1>$L$4:$L$5</formula1>
    </dataValidation>
    <dataValidation type="list" allowBlank="1" showInputMessage="1" showErrorMessage="1" sqref="B7">
      <formula1>$I$3:$I$4</formula1>
    </dataValidation>
    <dataValidation type="list" allowBlank="1" showInputMessage="1" showErrorMessage="1" sqref="C4">
      <formula1>$F$4:$F$8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"/>
  <sheetViews>
    <sheetView showGridLines="0" workbookViewId="0">
      <selection activeCell="C3" sqref="C3"/>
    </sheetView>
  </sheetViews>
  <sheetFormatPr defaultRowHeight="15" x14ac:dyDescent="0.25"/>
  <cols>
    <col min="1" max="1" width="5.85546875" style="1" customWidth="1"/>
    <col min="2" max="2" width="18" style="1" customWidth="1"/>
    <col min="3" max="3" width="15.28515625" style="1" customWidth="1"/>
    <col min="4" max="4" width="22.42578125" style="1" customWidth="1"/>
    <col min="5" max="5" width="5.85546875" style="1" customWidth="1"/>
    <col min="6" max="16384" width="9.140625" style="1"/>
  </cols>
  <sheetData>
    <row r="1" spans="2:8" ht="19.5" customHeight="1" x14ac:dyDescent="0.25"/>
    <row r="2" spans="2:8" ht="18.75" x14ac:dyDescent="0.25">
      <c r="B2" s="2" t="s">
        <v>13</v>
      </c>
    </row>
    <row r="3" spans="2:8" x14ac:dyDescent="0.25">
      <c r="B3" s="13" t="s">
        <v>1</v>
      </c>
      <c r="C3" s="4" t="s">
        <v>2</v>
      </c>
      <c r="H3" s="1" t="s">
        <v>7</v>
      </c>
    </row>
    <row r="4" spans="2:8" x14ac:dyDescent="0.25">
      <c r="B4" s="14" t="s">
        <v>14</v>
      </c>
      <c r="C4" s="15" t="s">
        <v>17</v>
      </c>
      <c r="H4" s="1" t="s">
        <v>9</v>
      </c>
    </row>
    <row r="5" spans="2:8" x14ac:dyDescent="0.25">
      <c r="B5" s="16" t="s">
        <v>16</v>
      </c>
      <c r="C5" s="17" t="s">
        <v>62</v>
      </c>
    </row>
    <row r="7" spans="2:8" x14ac:dyDescent="0.25">
      <c r="B7" s="18" t="s">
        <v>63</v>
      </c>
      <c r="C7" s="19" t="s">
        <v>6</v>
      </c>
    </row>
    <row r="8" spans="2:8" x14ac:dyDescent="0.25">
      <c r="B8" s="20" t="s">
        <v>9</v>
      </c>
      <c r="C8" s="21" t="str">
        <f>IF(B8="Buka",C4,C5)</f>
        <v>Nasi Rendang</v>
      </c>
      <c r="D8" s="22" t="str">
        <f ca="1">"&lt;&lt; "&amp;_xlfn.FORMULATEXT(C8)</f>
        <v>&lt;&lt; =IF(B8="Buka";C4;C5)</v>
      </c>
    </row>
    <row r="9" spans="2:8" ht="19.5" customHeight="1" x14ac:dyDescent="0.25"/>
  </sheetData>
  <dataValidations count="1">
    <dataValidation type="list" allowBlank="1" showInputMessage="1" showErrorMessage="1" sqref="B8">
      <formula1>$H$3:$H$4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showGridLines="0" workbookViewId="0">
      <selection activeCell="C8" sqref="C8"/>
    </sheetView>
  </sheetViews>
  <sheetFormatPr defaultRowHeight="15" x14ac:dyDescent="0.25"/>
  <cols>
    <col min="1" max="1" width="5.85546875" style="1" customWidth="1"/>
    <col min="2" max="2" width="14.5703125" style="1" customWidth="1"/>
    <col min="3" max="3" width="14.140625" style="1" customWidth="1"/>
    <col min="4" max="4" width="39.85546875" style="1" customWidth="1"/>
    <col min="5" max="5" width="3.85546875" style="1" customWidth="1"/>
    <col min="6" max="6" width="14.140625" style="1" customWidth="1"/>
    <col min="7" max="7" width="22.28515625" style="1" customWidth="1"/>
    <col min="8" max="8" width="5.85546875" style="1" customWidth="1"/>
    <col min="9" max="16384" width="9.140625" style="1"/>
  </cols>
  <sheetData>
    <row r="1" spans="2:7" ht="19.5" customHeight="1" x14ac:dyDescent="0.25"/>
    <row r="2" spans="2:7" ht="19.5" thickBot="1" x14ac:dyDescent="0.3">
      <c r="B2" s="2" t="s">
        <v>13</v>
      </c>
    </row>
    <row r="3" spans="2:7" x14ac:dyDescent="0.25">
      <c r="B3" s="13" t="s">
        <v>18</v>
      </c>
      <c r="C3" s="4" t="s">
        <v>20</v>
      </c>
      <c r="F3" s="9" t="s">
        <v>19</v>
      </c>
      <c r="G3" s="66" t="s">
        <v>64</v>
      </c>
    </row>
    <row r="4" spans="2:7" ht="15.75" thickBot="1" x14ac:dyDescent="0.3">
      <c r="B4" s="14" t="s">
        <v>14</v>
      </c>
      <c r="C4" s="15" t="s">
        <v>15</v>
      </c>
      <c r="F4" s="10" t="s">
        <v>20</v>
      </c>
      <c r="G4" s="66"/>
    </row>
    <row r="5" spans="2:7" ht="15.75" thickBot="1" x14ac:dyDescent="0.3">
      <c r="B5" s="16" t="s">
        <v>16</v>
      </c>
      <c r="C5" s="17" t="str">
        <f>IF(C3="Ya","Nasi Goreng","Pulang saja")</f>
        <v>Pulang saja</v>
      </c>
      <c r="D5" s="23" t="str">
        <f ca="1">"&lt;&lt; "&amp;_xlfn.FORMULATEXT(C5)</f>
        <v>&lt;&lt; =IF(C3="Ya";"Nasi Goreng";"Pulang saja")</v>
      </c>
    </row>
    <row r="6" spans="2:7" x14ac:dyDescent="0.25">
      <c r="F6" s="9" t="s">
        <v>7</v>
      </c>
      <c r="G6" s="66" t="s">
        <v>65</v>
      </c>
    </row>
    <row r="7" spans="2:7" ht="15.75" thickBot="1" x14ac:dyDescent="0.3">
      <c r="B7" s="18" t="s">
        <v>5</v>
      </c>
      <c r="C7" s="19" t="s">
        <v>6</v>
      </c>
      <c r="F7" s="10" t="s">
        <v>9</v>
      </c>
      <c r="G7" s="66"/>
    </row>
    <row r="8" spans="2:7" x14ac:dyDescent="0.25">
      <c r="B8" s="20" t="s">
        <v>9</v>
      </c>
      <c r="C8" s="21" t="str">
        <f>IF(B8=F6,C4,C5)</f>
        <v>Pulang saja</v>
      </c>
      <c r="D8" s="22" t="str">
        <f ca="1">"&lt;&lt; "&amp;_xlfn.FORMULATEXT(C8)</f>
        <v>&lt;&lt; =IF(B8=F6;C4;C5)</v>
      </c>
    </row>
    <row r="9" spans="2:7" ht="19.5" customHeight="1" x14ac:dyDescent="0.25"/>
  </sheetData>
  <mergeCells count="2">
    <mergeCell ref="G3:G4"/>
    <mergeCell ref="G6:G7"/>
  </mergeCells>
  <dataValidations count="2">
    <dataValidation type="list" allowBlank="1" showInputMessage="1" showErrorMessage="1" sqref="C3">
      <formula1>$F$3:$F$4</formula1>
    </dataValidation>
    <dataValidation type="list" allowBlank="1" showInputMessage="1" showErrorMessage="1" sqref="B8">
      <formula1>$F$6:$F$7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"/>
  <sheetViews>
    <sheetView showGridLines="0" workbookViewId="0">
      <selection activeCell="C8" sqref="C8"/>
    </sheetView>
  </sheetViews>
  <sheetFormatPr defaultRowHeight="15" x14ac:dyDescent="0.25"/>
  <cols>
    <col min="1" max="1" width="5.85546875" style="1" customWidth="1"/>
    <col min="2" max="2" width="16.42578125" style="1" customWidth="1"/>
    <col min="3" max="3" width="15" style="1" customWidth="1"/>
    <col min="4" max="4" width="39.85546875" style="1" customWidth="1"/>
    <col min="5" max="5" width="3.7109375" style="1" customWidth="1"/>
    <col min="6" max="6" width="13.85546875" style="1" customWidth="1"/>
    <col min="7" max="7" width="16.5703125" style="1" customWidth="1"/>
    <col min="8" max="8" width="5.85546875" style="1" customWidth="1"/>
    <col min="9" max="16384" width="9.140625" style="1"/>
  </cols>
  <sheetData>
    <row r="1" spans="1:7" ht="19.5" customHeight="1" x14ac:dyDescent="0.25"/>
    <row r="2" spans="1:7" ht="19.5" thickBot="1" x14ac:dyDescent="0.3">
      <c r="B2" s="2" t="s">
        <v>13</v>
      </c>
    </row>
    <row r="3" spans="1:7" x14ac:dyDescent="0.25">
      <c r="B3" s="13" t="s">
        <v>18</v>
      </c>
      <c r="C3" s="4" t="s">
        <v>20</v>
      </c>
      <c r="F3" s="9" t="s">
        <v>19</v>
      </c>
      <c r="G3" s="66" t="s">
        <v>66</v>
      </c>
    </row>
    <row r="4" spans="1:7" ht="15.75" thickBot="1" x14ac:dyDescent="0.3">
      <c r="B4" s="14" t="s">
        <v>14</v>
      </c>
      <c r="C4" s="15" t="s">
        <v>15</v>
      </c>
      <c r="F4" s="10" t="s">
        <v>20</v>
      </c>
      <c r="G4" s="66"/>
    </row>
    <row r="5" spans="1:7" x14ac:dyDescent="0.25">
      <c r="B5" s="16" t="s">
        <v>16</v>
      </c>
      <c r="C5" s="17" t="str">
        <f>IF(C3="Ya","Nasi Goreng","Pulang saja")</f>
        <v>Pulang saja</v>
      </c>
      <c r="D5" s="23" t="str">
        <f ca="1">"&lt;&lt; "&amp;_xlfn.FORMULATEXT(C5)</f>
        <v>&lt;&lt; =IF(C3="Ya";"Nasi Goreng";"Pulang saja")</v>
      </c>
    </row>
    <row r="7" spans="1:7" x14ac:dyDescent="0.25">
      <c r="B7" s="18" t="s">
        <v>5</v>
      </c>
      <c r="C7" s="19" t="s">
        <v>6</v>
      </c>
    </row>
    <row r="8" spans="1:7" ht="16.5" customHeight="1" x14ac:dyDescent="0.25">
      <c r="A8" s="1">
        <v>1</v>
      </c>
      <c r="B8" s="31" t="str">
        <f>IF(A8=1,"Buka","Tutup")</f>
        <v>Buka</v>
      </c>
      <c r="C8" s="21" t="str">
        <f>IF(A8=1,C4,C5)</f>
        <v>Makan Bakso</v>
      </c>
      <c r="D8" s="22" t="str">
        <f ca="1">"&lt;&lt; "&amp;_xlfn.FORMULATEXT(C8)</f>
        <v>&lt;&lt; =IF(A8=1;C4;C5)</v>
      </c>
    </row>
    <row r="9" spans="1:7" ht="15" customHeight="1" x14ac:dyDescent="0.25">
      <c r="B9" s="32" t="str">
        <f ca="1">_xlfn.FORMULATEXT(B8)</f>
        <v>=IF(A8=1;"Buka";"Tutup")</v>
      </c>
    </row>
    <row r="10" spans="1:7" ht="19.5" customHeight="1" x14ac:dyDescent="0.25"/>
  </sheetData>
  <mergeCells count="1">
    <mergeCell ref="G3:G4"/>
  </mergeCells>
  <dataValidations count="1">
    <dataValidation type="list" allowBlank="1" showInputMessage="1" showErrorMessage="1" sqref="C3">
      <formula1>$F$3:$F$4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1</xdr:col>
                    <xdr:colOff>57150</xdr:colOff>
                    <xdr:row>7</xdr:row>
                    <xdr:rowOff>28575</xdr:rowOff>
                  </from>
                  <to>
                    <xdr:col>1</xdr:col>
                    <xdr:colOff>542925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"/>
  <sheetViews>
    <sheetView showGridLines="0" workbookViewId="0">
      <selection activeCell="F7" sqref="F7"/>
    </sheetView>
  </sheetViews>
  <sheetFormatPr defaultRowHeight="15" x14ac:dyDescent="0.25"/>
  <cols>
    <col min="1" max="1" width="5.85546875" style="1" customWidth="1"/>
    <col min="2" max="2" width="16.42578125" style="1" customWidth="1"/>
    <col min="3" max="3" width="15" style="1" customWidth="1"/>
    <col min="4" max="4" width="39.85546875" style="1" customWidth="1"/>
    <col min="5" max="5" width="4.7109375" style="1" customWidth="1"/>
    <col min="6" max="6" width="13.5703125" style="1" customWidth="1"/>
    <col min="7" max="7" width="16.85546875" style="1" customWidth="1"/>
    <col min="8" max="8" width="5.85546875" style="1" customWidth="1"/>
    <col min="9" max="16384" width="9.140625" style="1"/>
  </cols>
  <sheetData>
    <row r="1" spans="1:7" ht="19.5" customHeight="1" x14ac:dyDescent="0.25"/>
    <row r="2" spans="1:7" ht="19.5" thickBot="1" x14ac:dyDescent="0.3">
      <c r="B2" s="2" t="s">
        <v>13</v>
      </c>
    </row>
    <row r="3" spans="1:7" x14ac:dyDescent="0.25">
      <c r="B3" s="13" t="s">
        <v>18</v>
      </c>
      <c r="C3" s="4" t="s">
        <v>19</v>
      </c>
      <c r="F3" s="9" t="s">
        <v>19</v>
      </c>
      <c r="G3" s="66" t="s">
        <v>66</v>
      </c>
    </row>
    <row r="4" spans="1:7" ht="15.75" thickBot="1" x14ac:dyDescent="0.3">
      <c r="B4" s="14" t="s">
        <v>14</v>
      </c>
      <c r="C4" s="15" t="s">
        <v>15</v>
      </c>
      <c r="F4" s="10" t="s">
        <v>20</v>
      </c>
      <c r="G4" s="66"/>
    </row>
    <row r="5" spans="1:7" x14ac:dyDescent="0.25">
      <c r="B5" s="16" t="s">
        <v>16</v>
      </c>
      <c r="C5" s="17" t="str">
        <f>IF(C3="Ya","Nasi Goreng","Pulang saja")</f>
        <v>Nasi Goreng</v>
      </c>
      <c r="D5" s="23" t="str">
        <f ca="1">"&lt;&lt; "&amp;_xlfn.FORMULATEXT(C5)</f>
        <v>&lt;&lt; =IF(C3="Ya";"Nasi Goreng";"Pulang saja")</v>
      </c>
      <c r="E5" s="23"/>
    </row>
    <row r="6" spans="1:7" x14ac:dyDescent="0.25">
      <c r="F6" s="33" t="s">
        <v>7</v>
      </c>
    </row>
    <row r="7" spans="1:7" x14ac:dyDescent="0.25">
      <c r="B7" s="18" t="s">
        <v>5</v>
      </c>
      <c r="C7" s="19" t="s">
        <v>6</v>
      </c>
      <c r="F7" s="33" t="s">
        <v>9</v>
      </c>
    </row>
    <row r="8" spans="1:7" ht="16.5" customHeight="1" x14ac:dyDescent="0.25">
      <c r="A8" s="1">
        <v>2</v>
      </c>
      <c r="B8" s="31" t="str">
        <f>IF(A8=1,F6,F7)</f>
        <v>Tutup</v>
      </c>
      <c r="C8" s="21" t="str">
        <f>IF(A8=1,C4,C5)</f>
        <v>Nasi Goreng</v>
      </c>
      <c r="D8" s="22" t="str">
        <f ca="1">"&lt;&lt; "&amp;_xlfn.FORMULATEXT(C8)</f>
        <v>&lt;&lt; =IF(A8=1;C4;C5)</v>
      </c>
      <c r="E8" s="22"/>
    </row>
    <row r="9" spans="1:7" ht="15" customHeight="1" x14ac:dyDescent="0.25">
      <c r="B9" s="32" t="str">
        <f ca="1">_xlfn.FORMULATEXT(B8)</f>
        <v>=IF(A8=1;F6;F7)</v>
      </c>
      <c r="E9" s="1" t="s">
        <v>37</v>
      </c>
    </row>
    <row r="10" spans="1:7" ht="19.5" customHeight="1" x14ac:dyDescent="0.25"/>
  </sheetData>
  <mergeCells count="1">
    <mergeCell ref="G3:G4"/>
  </mergeCells>
  <dataValidations count="1">
    <dataValidation type="list" allowBlank="1" showInputMessage="1" showErrorMessage="1" sqref="C3">
      <formula1>$F$3:$F$4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1</xdr:col>
                    <xdr:colOff>57150</xdr:colOff>
                    <xdr:row>7</xdr:row>
                    <xdr:rowOff>28575</xdr:rowOff>
                  </from>
                  <to>
                    <xdr:col>1</xdr:col>
                    <xdr:colOff>542925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4</vt:i4>
      </vt:variant>
    </vt:vector>
  </HeadingPairs>
  <TitlesOfParts>
    <vt:vector size="17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KASUS11!Buka</vt:lpstr>
      <vt:lpstr>KASUS9!Buka</vt:lpstr>
      <vt:lpstr>KASUS11!Tutup</vt:lpstr>
      <vt:lpstr>KASUS9!Tutup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Pribadi</dc:creator>
  <cp:lastModifiedBy>user</cp:lastModifiedBy>
  <dcterms:created xsi:type="dcterms:W3CDTF">2019-04-09T00:55:07Z</dcterms:created>
  <dcterms:modified xsi:type="dcterms:W3CDTF">2019-05-29T07:26:41Z</dcterms:modified>
</cp:coreProperties>
</file>